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029"/>
  <workbookPr/>
  <mc:AlternateContent xmlns:mc="http://schemas.openxmlformats.org/markup-compatibility/2006">
    <mc:Choice Requires="x15">
      <x15ac:absPath xmlns:x15ac="http://schemas.microsoft.com/office/spreadsheetml/2010/11/ac" url="C:\Users\Martina\Desktop\SVE\3_KLIJENTI\2025\(7) Centar kulture Dubrava_vatrodojava\10_Projekt i troskovnik_ispravljeni_26082025\"/>
    </mc:Choice>
  </mc:AlternateContent>
  <xr:revisionPtr revIDLastSave="0" documentId="13_ncr:1_{58B8F008-7AB1-4115-99DD-7991AA82AE49}" xr6:coauthVersionLast="47" xr6:coauthVersionMax="47" xr10:uidLastSave="{00000000-0000-0000-0000-000000000000}"/>
  <bookViews>
    <workbookView xWindow="-120" yWindow="-120" windowWidth="29040" windowHeight="15720" tabRatio="500" activeTab="3" xr2:uid="{00000000-000D-0000-FFFF-FFFF00000000}"/>
  </bookViews>
  <sheets>
    <sheet name="Specifikacija - Etapa 1" sheetId="1" r:id="rId1"/>
    <sheet name="Specifikacija - Etapa 2" sheetId="2" r:id="rId2"/>
    <sheet name="Specifikacija - Etapa 3" sheetId="3" r:id="rId3"/>
    <sheet name="Specifikacija - Etapa 4" sheetId="4" r:id="rId4"/>
    <sheet name="Rekapitulacija" sheetId="5" r:id="rId5"/>
  </sheets>
  <definedNames>
    <definedName name="_xlnm.Print_Area" localSheetId="4">Rekapitulacija!$A$1:$F$13</definedName>
    <definedName name="_xlnm.Print_Area" localSheetId="0">'Specifikacija - Etapa 1'!$A$1:$F$112</definedName>
    <definedName name="_xlnm.Print_Area" localSheetId="1">'Specifikacija - Etapa 2'!$A$1:$F$90</definedName>
    <definedName name="_xlnm.Print_Area" localSheetId="2">'Specifikacija - Etapa 3'!$A$1:$F$90</definedName>
    <definedName name="_xlnm.Print_Area" localSheetId="3">'Specifikacija - Etapa 4'!$A$1:$F$90</definedName>
    <definedName name="_xlnm.Print_Titles" localSheetId="4">Rekapitulacija!$1:$5</definedName>
    <definedName name="_xlnm.Print_Titles" localSheetId="0">'Specifikacija - Etapa 1'!$1:$5</definedName>
    <definedName name="_xlnm.Print_Titles" localSheetId="1">'Specifikacija - Etapa 2'!$1:$5</definedName>
    <definedName name="_xlnm.Print_Titles" localSheetId="2">'Specifikacija - Etapa 3'!$1:$5</definedName>
    <definedName name="_xlnm.Print_Titles" localSheetId="3">'Specifikacija - Etapa 4'!$1:$5</definedName>
  </definedNames>
  <calcPr calcId="191029" iterateDelta="1E-4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A9" i="5" l="1"/>
  <c r="A8" i="5"/>
  <c r="A7" i="5"/>
  <c r="A6" i="5"/>
  <c r="A87" i="4"/>
  <c r="F85" i="4"/>
  <c r="F83" i="4"/>
  <c r="F81" i="4"/>
  <c r="F79" i="4"/>
  <c r="F77" i="4"/>
  <c r="F75" i="4"/>
  <c r="F73" i="4"/>
  <c r="F71" i="4"/>
  <c r="F69" i="4"/>
  <c r="F67" i="4"/>
  <c r="F65" i="4"/>
  <c r="F63" i="4"/>
  <c r="F61" i="4"/>
  <c r="F59" i="4"/>
  <c r="F57" i="4"/>
  <c r="F55" i="4"/>
  <c r="F53" i="4"/>
  <c r="F51" i="4"/>
  <c r="F49" i="4"/>
  <c r="F47" i="4"/>
  <c r="F45" i="4"/>
  <c r="F43" i="4"/>
  <c r="F41" i="4"/>
  <c r="F39" i="4"/>
  <c r="D39" i="4"/>
  <c r="F37" i="4"/>
  <c r="F35" i="4"/>
  <c r="D35" i="4"/>
  <c r="F33" i="4"/>
  <c r="F31" i="4"/>
  <c r="F29" i="4"/>
  <c r="F27" i="4"/>
  <c r="F25" i="4"/>
  <c r="F23" i="4"/>
  <c r="F21" i="4"/>
  <c r="F19" i="4"/>
  <c r="F17" i="4"/>
  <c r="F15" i="4"/>
  <c r="D15" i="4"/>
  <c r="D29" i="4" s="1"/>
  <c r="F13" i="4"/>
  <c r="F11" i="4"/>
  <c r="A11" i="4"/>
  <c r="A13" i="4" s="1"/>
  <c r="A15" i="4" s="1"/>
  <c r="A17" i="4" s="1"/>
  <c r="A19" i="4" s="1"/>
  <c r="A21" i="4" s="1"/>
  <c r="A23" i="4" s="1"/>
  <c r="A25" i="4" s="1"/>
  <c r="A27" i="4" s="1"/>
  <c r="A29" i="4" s="1"/>
  <c r="A31" i="4" s="1"/>
  <c r="A33" i="4" s="1"/>
  <c r="A35" i="4" s="1"/>
  <c r="A37" i="4" s="1"/>
  <c r="A39" i="4" s="1"/>
  <c r="A41" i="4" s="1"/>
  <c r="A43" i="4" s="1"/>
  <c r="A45" i="4" s="1"/>
  <c r="A47" i="4" s="1"/>
  <c r="A49" i="4" s="1"/>
  <c r="A51" i="4" s="1"/>
  <c r="A53" i="4" s="1"/>
  <c r="A55" i="4" s="1"/>
  <c r="A57" i="4" s="1"/>
  <c r="A59" i="4" s="1"/>
  <c r="A61" i="4" s="1"/>
  <c r="A63" i="4" s="1"/>
  <c r="A65" i="4" s="1"/>
  <c r="A67" i="4" s="1"/>
  <c r="A69" i="4" s="1"/>
  <c r="A71" i="4" s="1"/>
  <c r="A73" i="4" s="1"/>
  <c r="A75" i="4" s="1"/>
  <c r="A77" i="4" s="1"/>
  <c r="A79" i="4" s="1"/>
  <c r="A81" i="4" s="1"/>
  <c r="A83" i="4" s="1"/>
  <c r="A85" i="4" s="1"/>
  <c r="F9" i="4"/>
  <c r="A87" i="3"/>
  <c r="F85" i="3"/>
  <c r="F83" i="3"/>
  <c r="F81" i="3"/>
  <c r="F79" i="3"/>
  <c r="F77" i="3"/>
  <c r="F75" i="3"/>
  <c r="F73" i="3"/>
  <c r="F71" i="3"/>
  <c r="F69" i="3"/>
  <c r="F67" i="3"/>
  <c r="F65" i="3"/>
  <c r="F63" i="3"/>
  <c r="F61" i="3"/>
  <c r="F59" i="3"/>
  <c r="F57" i="3"/>
  <c r="F55" i="3"/>
  <c r="F53" i="3"/>
  <c r="F51" i="3"/>
  <c r="F49" i="3"/>
  <c r="F47" i="3"/>
  <c r="F45" i="3"/>
  <c r="F43" i="3"/>
  <c r="F41" i="3"/>
  <c r="F39" i="3"/>
  <c r="D39" i="3"/>
  <c r="F37" i="3"/>
  <c r="F35" i="3"/>
  <c r="D35" i="3"/>
  <c r="F33" i="3"/>
  <c r="F31" i="3"/>
  <c r="F29" i="3"/>
  <c r="F27" i="3"/>
  <c r="F25" i="3"/>
  <c r="F23" i="3"/>
  <c r="F21" i="3"/>
  <c r="F19" i="3"/>
  <c r="F17" i="3"/>
  <c r="F15" i="3"/>
  <c r="D15" i="3"/>
  <c r="D29" i="3" s="1"/>
  <c r="A15" i="3"/>
  <c r="A17" i="3" s="1"/>
  <c r="A19" i="3" s="1"/>
  <c r="A21" i="3" s="1"/>
  <c r="A23" i="3" s="1"/>
  <c r="A25" i="3" s="1"/>
  <c r="A27" i="3" s="1"/>
  <c r="A29" i="3" s="1"/>
  <c r="A31" i="3" s="1"/>
  <c r="A33" i="3" s="1"/>
  <c r="A35" i="3" s="1"/>
  <c r="A37" i="3" s="1"/>
  <c r="A39" i="3" s="1"/>
  <c r="A41" i="3" s="1"/>
  <c r="A43" i="3" s="1"/>
  <c r="A45" i="3" s="1"/>
  <c r="A47" i="3" s="1"/>
  <c r="A49" i="3" s="1"/>
  <c r="A51" i="3" s="1"/>
  <c r="A53" i="3" s="1"/>
  <c r="A55" i="3" s="1"/>
  <c r="A57" i="3" s="1"/>
  <c r="A59" i="3" s="1"/>
  <c r="A61" i="3" s="1"/>
  <c r="A63" i="3" s="1"/>
  <c r="A65" i="3" s="1"/>
  <c r="A67" i="3" s="1"/>
  <c r="A69" i="3" s="1"/>
  <c r="A71" i="3" s="1"/>
  <c r="A73" i="3" s="1"/>
  <c r="A75" i="3" s="1"/>
  <c r="A77" i="3" s="1"/>
  <c r="A79" i="3" s="1"/>
  <c r="A81" i="3" s="1"/>
  <c r="A83" i="3" s="1"/>
  <c r="A85" i="3" s="1"/>
  <c r="F13" i="3"/>
  <c r="A13" i="3"/>
  <c r="F11" i="3"/>
  <c r="A11" i="3"/>
  <c r="F9" i="3"/>
  <c r="F87" i="3" s="1"/>
  <c r="F90" i="3" s="1"/>
  <c r="F8" i="5" s="1"/>
  <c r="A87" i="2"/>
  <c r="F85" i="2"/>
  <c r="F83" i="2"/>
  <c r="F81" i="2"/>
  <c r="D81" i="2"/>
  <c r="F79" i="2"/>
  <c r="F77" i="2"/>
  <c r="F75" i="2"/>
  <c r="F73" i="2"/>
  <c r="F71" i="2"/>
  <c r="F69" i="2"/>
  <c r="F67" i="2"/>
  <c r="F65" i="2"/>
  <c r="F63" i="2"/>
  <c r="F61" i="2"/>
  <c r="F59" i="2"/>
  <c r="F57" i="2"/>
  <c r="F55" i="2"/>
  <c r="F53" i="2"/>
  <c r="F51" i="2"/>
  <c r="F49" i="2"/>
  <c r="F47" i="2"/>
  <c r="F45" i="2"/>
  <c r="F43" i="2"/>
  <c r="F41" i="2"/>
  <c r="F39" i="2"/>
  <c r="D39" i="2"/>
  <c r="F37" i="2"/>
  <c r="F35" i="2"/>
  <c r="D35" i="2"/>
  <c r="F33" i="2"/>
  <c r="F31" i="2"/>
  <c r="F29" i="2"/>
  <c r="F27" i="2"/>
  <c r="F25" i="2"/>
  <c r="F23" i="2"/>
  <c r="F21" i="2"/>
  <c r="F19" i="2"/>
  <c r="F17" i="2"/>
  <c r="F15" i="2"/>
  <c r="D15" i="2"/>
  <c r="D29" i="2" s="1"/>
  <c r="F13" i="2"/>
  <c r="A13" i="2"/>
  <c r="A15" i="2" s="1"/>
  <c r="A17" i="2" s="1"/>
  <c r="A19" i="2" s="1"/>
  <c r="A21" i="2" s="1"/>
  <c r="A23" i="2" s="1"/>
  <c r="A25" i="2" s="1"/>
  <c r="A27" i="2" s="1"/>
  <c r="A29" i="2" s="1"/>
  <c r="A31" i="2" s="1"/>
  <c r="A33" i="2" s="1"/>
  <c r="A35" i="2" s="1"/>
  <c r="A37" i="2" s="1"/>
  <c r="A39" i="2" s="1"/>
  <c r="A41" i="2" s="1"/>
  <c r="A43" i="2" s="1"/>
  <c r="A45" i="2" s="1"/>
  <c r="A47" i="2" s="1"/>
  <c r="A49" i="2" s="1"/>
  <c r="A51" i="2" s="1"/>
  <c r="A53" i="2" s="1"/>
  <c r="A55" i="2" s="1"/>
  <c r="A57" i="2" s="1"/>
  <c r="A59" i="2" s="1"/>
  <c r="A61" i="2" s="1"/>
  <c r="A63" i="2" s="1"/>
  <c r="A65" i="2" s="1"/>
  <c r="A67" i="2" s="1"/>
  <c r="A69" i="2" s="1"/>
  <c r="A71" i="2" s="1"/>
  <c r="A73" i="2" s="1"/>
  <c r="A75" i="2" s="1"/>
  <c r="A77" i="2" s="1"/>
  <c r="A79" i="2" s="1"/>
  <c r="A81" i="2" s="1"/>
  <c r="A83" i="2" s="1"/>
  <c r="A85" i="2" s="1"/>
  <c r="F11" i="2"/>
  <c r="A11" i="2"/>
  <c r="F9" i="2"/>
  <c r="A109" i="1"/>
  <c r="F105" i="1"/>
  <c r="F103" i="1"/>
  <c r="D103" i="1"/>
  <c r="F101" i="1"/>
  <c r="F99" i="1"/>
  <c r="F97" i="1"/>
  <c r="F95" i="1"/>
  <c r="F93" i="1"/>
  <c r="F91" i="1"/>
  <c r="F89" i="1"/>
  <c r="F87" i="1"/>
  <c r="F85" i="1"/>
  <c r="F83" i="1"/>
  <c r="F81" i="1"/>
  <c r="F79" i="1"/>
  <c r="F77" i="1"/>
  <c r="F75" i="1"/>
  <c r="F73" i="1"/>
  <c r="F71" i="1"/>
  <c r="F69" i="1"/>
  <c r="F67" i="1"/>
  <c r="F65" i="1"/>
  <c r="F63" i="1"/>
  <c r="D63" i="1"/>
  <c r="D65" i="1" s="1"/>
  <c r="F61" i="1"/>
  <c r="F59" i="1"/>
  <c r="D59" i="1"/>
  <c r="F57" i="1"/>
  <c r="F55" i="1"/>
  <c r="D55" i="1"/>
  <c r="F53" i="1"/>
  <c r="F51" i="1"/>
  <c r="F49" i="1"/>
  <c r="F47" i="1"/>
  <c r="F45" i="1"/>
  <c r="F43" i="1"/>
  <c r="F41" i="1"/>
  <c r="F39" i="1"/>
  <c r="F36" i="1"/>
  <c r="F34" i="1"/>
  <c r="F32" i="1"/>
  <c r="F30" i="1"/>
  <c r="F28" i="1"/>
  <c r="F26" i="1"/>
  <c r="D26" i="1"/>
  <c r="D49" i="1" s="1"/>
  <c r="D51" i="1" s="1"/>
  <c r="D53" i="1" s="1"/>
  <c r="F24" i="1"/>
  <c r="F22" i="1"/>
  <c r="F20" i="1"/>
  <c r="F18" i="1"/>
  <c r="F16" i="1"/>
  <c r="F14" i="1"/>
  <c r="F12" i="1"/>
  <c r="F109" i="1" s="1"/>
  <c r="F112" i="1" s="1"/>
  <c r="F6" i="5" s="1"/>
  <c r="A11" i="1"/>
  <c r="A14" i="1" s="1"/>
  <c r="A16" i="1" s="1"/>
  <c r="A18" i="1" s="1"/>
  <c r="A20" i="1" s="1"/>
  <c r="A22" i="1" s="1"/>
  <c r="A24" i="1" s="1"/>
  <c r="A26" i="1" s="1"/>
  <c r="A28" i="1" s="1"/>
  <c r="A30" i="1" s="1"/>
  <c r="A32" i="1" s="1"/>
  <c r="A34" i="1" s="1"/>
  <c r="A36" i="1" s="1"/>
  <c r="A38" i="1" s="1"/>
  <c r="A41" i="1" s="1"/>
  <c r="A43" i="1" s="1"/>
  <c r="A45" i="1" s="1"/>
  <c r="A47" i="1" s="1"/>
  <c r="A49" i="1" s="1"/>
  <c r="A51" i="1" s="1"/>
  <c r="A53" i="1" s="1"/>
  <c r="A55" i="1" s="1"/>
  <c r="A57" i="1" s="1"/>
  <c r="A59" i="1" s="1"/>
  <c r="A61" i="1" s="1"/>
  <c r="A63" i="1" s="1"/>
  <c r="A65" i="1" s="1"/>
  <c r="A67" i="1" s="1"/>
  <c r="A69" i="1" s="1"/>
  <c r="A71" i="1" s="1"/>
  <c r="A73" i="1" s="1"/>
  <c r="A75" i="1" s="1"/>
  <c r="A77" i="1" s="1"/>
  <c r="A79" i="1" s="1"/>
  <c r="A81" i="1" s="1"/>
  <c r="A83" i="1" s="1"/>
  <c r="A85" i="1" s="1"/>
  <c r="A87" i="1" s="1"/>
  <c r="A89" i="1" s="1"/>
  <c r="A91" i="1" s="1"/>
  <c r="A93" i="1" s="1"/>
  <c r="A95" i="1" s="1"/>
  <c r="A97" i="1" s="1"/>
  <c r="A99" i="1" s="1"/>
  <c r="A101" i="1" s="1"/>
  <c r="A103" i="1" s="1"/>
  <c r="A105" i="1" s="1"/>
  <c r="A107" i="1" s="1"/>
  <c r="F9" i="1"/>
  <c r="F87" i="4" l="1"/>
  <c r="F90" i="4" s="1"/>
  <c r="F9" i="5" s="1"/>
  <c r="F87" i="2"/>
  <c r="F90" i="2" s="1"/>
  <c r="F7" i="5" s="1"/>
  <c r="D31" i="3"/>
  <c r="D33" i="3" s="1"/>
  <c r="D43" i="3"/>
  <c r="D45" i="3" s="1"/>
  <c r="D27" i="3"/>
  <c r="D43" i="2"/>
  <c r="D45" i="2" s="1"/>
  <c r="D27" i="2"/>
  <c r="D31" i="2"/>
  <c r="D33" i="2" s="1"/>
  <c r="D43" i="4"/>
  <c r="D45" i="4" s="1"/>
  <c r="D31" i="4"/>
  <c r="D33" i="4" s="1"/>
  <c r="D27" i="4"/>
  <c r="D17" i="3"/>
  <c r="D28" i="1"/>
  <c r="D17" i="4"/>
  <c r="D17" i="2"/>
  <c r="F11" i="5" l="1"/>
  <c r="F12" i="5" s="1"/>
  <c r="F13" i="5"/>
</calcChain>
</file>

<file path=xl/sharedStrings.xml><?xml version="1.0" encoding="utf-8"?>
<sst xmlns="http://schemas.openxmlformats.org/spreadsheetml/2006/main" count="420" uniqueCount="83">
  <si>
    <r>
      <rPr>
        <b/>
        <sz val="24"/>
        <color rgb="FF333300"/>
        <rFont val="Courier New"/>
        <family val="3"/>
        <charset val="1"/>
      </rPr>
      <t>TRADEL</t>
    </r>
    <r>
      <rPr>
        <b/>
        <sz val="12"/>
        <color rgb="FF333300"/>
        <rFont val="Courier New"/>
        <family val="3"/>
        <charset val="1"/>
      </rPr>
      <t xml:space="preserve"> d.o.o.
</t>
    </r>
    <r>
      <rPr>
        <sz val="9"/>
        <color rgb="FF333300"/>
        <rFont val="Times New Roman"/>
        <family val="1"/>
        <charset val="1"/>
      </rPr>
      <t xml:space="preserve">Biškupec breg 8B, 10000 Zagreb
</t>
    </r>
    <r>
      <rPr>
        <sz val="9"/>
        <color rgb="FF000000"/>
        <rFont val="Times New Roman"/>
        <family val="1"/>
        <charset val="1"/>
      </rPr>
      <t>OIB: 23164441019
E-mail: krunoslav.bicanic@gmail.com
Tel. 098/843-456</t>
    </r>
  </si>
  <si>
    <t>Građevina, Lokacija:</t>
  </si>
  <si>
    <t>NARODNO SVEUČILIŠTE DUBRAVA
AVENIJA DUBRAVA 51A, 10040 ZAGREB
k.č. 9577/2, k.o. 335304 DUBRAVA</t>
  </si>
  <si>
    <t>Investitor:</t>
  </si>
  <si>
    <t>NARODNO SVEUČILIŠTE DUBRAVA-ZAGREB, OIB 47521323377
CERSKA 1, 10040 ZAGREB</t>
  </si>
  <si>
    <t>Razina pr.:</t>
  </si>
  <si>
    <t>PROJEKT SUSTAVA VATRODOJAVE</t>
  </si>
  <si>
    <t>Oznaka pr.:</t>
  </si>
  <si>
    <t>TP-25-02-06</t>
  </si>
  <si>
    <t>Etapa – 1: Vatrodojavna centrala i 2. Kat</t>
  </si>
  <si>
    <t>Redni broj</t>
  </si>
  <si>
    <t>Tekstualni opis stavke</t>
  </si>
  <si>
    <t>Jedinica mjere</t>
  </si>
  <si>
    <t>Količina</t>
  </si>
  <si>
    <t>Jedinična cijena stavke</t>
  </si>
  <si>
    <t>Ukupna cijena stavke</t>
  </si>
  <si>
    <t>1. DOJAVA POŽARA</t>
  </si>
  <si>
    <t>Demontaža postojećih javljača požara i senzora.</t>
  </si>
  <si>
    <t>kom</t>
  </si>
  <si>
    <t>Dobava centrale za dojavu požara.
Dobava i isporuka centrale za dojavu požara s četiri petlje, sa sljedećim minimalnim tehničkim karakteristikama:
- umreživa
- 4 vatrodojavne petlje, neproširivo, prihvat minimalno 240 elemenata po svakoj petlji
- metalno kućište s plastičnom prednjom pločom
- integrirano 24V/4A napajanje i punjač za baterije od 1.2A za baterije od 18Ah
- Ethernet priključak za umrežavanje centrala, daljinsko programiranje, IP dojavu, BMS monitoring ili MODBUS protokol
- mogućnost povezivanja putem mreže na cloud sustav za nadzor i održavanje sustava ili Android/iOS aplikaciju
- mini USB port za konfiguraciju preko računala
- mogućnost ugradnje micro SD kartice za prikaz topografskih karti, spremanje i čitanje konfiguracija te spremanje zapisa događaja</t>
  </si>
  <si>
    <t xml:space="preserve">- RS485 za izdvojene tipkovnice (podrška za 14 izdvojenih tipkovnica) ili umrežavanje u mrežu centrala (podrška za 50 umreženih centrala)
- 4 konfigurabilna I/O kanala za 1A nadzirane naponske ulaze ili izlaze
- 1 konfigurabilni relejni izlaz
- 4.3” LCD dodirni zaslon
- silikonske tipke za osnovne funkcije
- minimalno 1000 zona
- minimalno 1000 grupa za aktivacijsku logiku
- Zapis minimalno 2000 događaja
- konfigurabilni zaslon sa slikama, tekstom, ikonama i funkcijskim tipkama
- temperaturni opseg rada najmanje u rasponu od -5°C do +40°C
- sukladnost prema HRN EN 54-2, HRN EN 54-4, HRN EN 54-21, HRN EN 12094-1
Ili jednakovrijedno
______________________________________________
</t>
  </si>
  <si>
    <t xml:space="preserve">Dobava i isporuka izdvojenog panela za nadzor i upravljanje nad sustavom za dojavu požara, sljedećih minimalnih tehničkih karakteristika:
- replicira sve informacije sa sustava i omogućava pristup korisnicima ovisno o pristupnim šiframa
- 4.3" LCD dodirni zaslon zajedno sa silikonskim tipkama za osnovne funkcije
- konfigurabilni zaslon
- moguće spajanje preko RS485 protokola ili TCP/IP umrežavanje
- Napajanje 19-30 Vdc (putem RS485 iz centrale ili lokalno)
- Potrošnja ne veća od 130 mA
Ili jednakovrijedno
______________________________________________
</t>
  </si>
  <si>
    <t xml:space="preserve">Dobava i isporuka GSM/PSTN komunikacijskog modula proširenja sa sljedećim minimalnim tehničkim karakteristikama:
- ugrađuje se izravno na matičnu ploču centrale za dojavu požara
- mora podržavati protokole Contact ID i SIA
- mora biti sukladna normi HRN EN 54-21 ili jednakovrijednoj
- mora podržavati minimalno 100 glasovnih poruka (sveukupnog trajanja najmanje 15 minuta)
- mora podržavati minimalno 100 akcija
- minimalno 100 prilagodljivih SMS poruka
- minimalno 15 telefonskih brojeva za dojavu (digitalno, glasovno, SMS)
- napajanje od 19 do 30 Vdc
- mini USB port, konektor za GSM antenu, utor za SIM karticu, konektori za telefonsku liniju
- radna temperatura: minimalno u rasponu od -5°C do +40°C
Ili jednakovrijedno
______________________________________________
</t>
  </si>
  <si>
    <r>
      <rPr>
        <sz val="9"/>
        <rFont val="Times New Roman"/>
        <family val="1"/>
        <charset val="1"/>
      </rPr>
      <t xml:space="preserve">Dobava i isporuka vatrootpornog ormara za smještaj vatrodojavne centrale. Izrada od čeličnog pocinčanog lima, završna obrada plastifikacijom u boji RAL kataloga po izboru naručitelja
</t>
    </r>
    <r>
      <rPr>
        <sz val="10"/>
        <rFont val="Times New Roman"/>
        <family val="1"/>
        <charset val="1"/>
      </rPr>
      <t xml:space="preserve"> - ostakljena vrata izvedena su protupožarnim staklom prema normama EN 13823 i EN 14390, debljine 21cm
</t>
    </r>
    <r>
      <rPr>
        <sz val="9"/>
        <rFont val="Times New Roman"/>
        <family val="1"/>
        <charset val="1"/>
      </rPr>
      <t xml:space="preserve"> - ugrađena protupožarna brava po EN 12209 i cilindar sa tri ključa
 - dimenzije 80x80x25 cm
Ili jednakovrijedno
______________________________________________
</t>
    </r>
  </si>
  <si>
    <t xml:space="preserve">Dobava i isporuka akumulatorskih baterija za rezervno napajanje sustava za dojavu požara. Napon 12 VDC, kapacitet 18 Ah.
Ili jednakovrijedno
______________________________________________
</t>
  </si>
  <si>
    <t xml:space="preserve">Dobava i isporuka adresabilnog optičkog detektora s integriranim izolatorom petlje sa sljedećim minimalnim tehničkim karakteristikama:
- obavezno automatsko adresiranje s centrale
- obavezno mogućnost ručnog adresiranja s centrale
- obavezno podesiva osjetljivost s centrale, posebno za dnevni, posebno za noćni režim
- ugraden izolator petlje
- dizajn optičke komore sa zaštitom od smetnji, dvostruka zaštita od prašine i insekata , zaštitna mrežica sa ultra-malim otvorima (500µm)
- trobojna LED vidljiva 360°
- mogućnost izbora osjetljivosti detektora i moda rada daljinski putem centrale
- radni napon minimalno u rasponu od 19 do 30 Vdc
- struja u mirovanju najviše 200 μA, struja u alarmu najviše 10 mA
- minimalno četiri stupnja osjetljivosti (0,08/0,1/0,12/0,15 dB/m)
- radna temperatura minimalno u rasponu od -5°C do +40°C
- mora biti sukladan normama HRN EN 54-7 i HRN EN 54-17
Ili jednakovrijedno
______________________________________________
</t>
  </si>
  <si>
    <t xml:space="preserve">Dobava i isporuka adresabilnog optičko-termičkog detektora požara s integriranim izolatorom petlje sa sljedećim minimalnim tehničkim karakteristikama:
-  niskoprofilni analogno adresabilni višekriterijski (optičko-termički) detektor požara
-  dvobojna LED, crvena boja alarm, zelena-sporo bljeskanje standby, brzo
-  bljeskanje: greška ili visok nivo zaprljanja
-  potpuna dijagnostika stanja detektora: provjera ostalih vrijednosti u realnom vremenu
- ugrađen izolator petlje
- zaštita od smetnji, dvostruka zaštita od prašine i insekata
- radni napon minimalno u rasponu od 19 do 30 Vdc
- struja u mirovanju najviše 200 μA, struja u alarmu najviše 10 mA
- minimalno četiri stupnja osjetljivosti za detekciju dima (0,08/0,1/0,12/0,15 dB/m)
- minimalno četiri stupnja osjetljivosti termistora prema HRN EN 54 (A1R  / B / BR / A2S)
- minimalno pet načina rada: PLUS, ILI, I, DIM, TOPLINA
- radna temperatura minimalno u rasponu od -5°C do +40°C
- mora biti sukladan normama HRN EN 54-5, HRN EN 54-7 i HRN EN 54-17
Ili jednakovrijedno
______________________________________________
</t>
  </si>
  <si>
    <t>Dobava i isporuka podnožja za adresabilne detektore. Mora biti opremljeno sa kontaktom (mostom) koji osigurava neprekinutost linije prilikom skidanja detektora.</t>
  </si>
  <si>
    <t>Dobava i isporuka odstojnika za nadžbuknu montažu
za montažu ispod podnožja detektora na pozicijama gdje nema spuštenog stropa.</t>
  </si>
  <si>
    <t xml:space="preserve">Dobava i isporuka adresabilnog ručnog javljača požara s integriranim izolatorom petlje, bez razbijanja stakla, crvene boje, reset ključem, sljedećih minimalnih tehničkih karakteristika:
- mehanička vizualna inidkacija aktivacije
- mora imati prozirni plastični element za aktivaciju koje se mora moći ručno vratiti u neutralan položaj, bez lomljenja i potrebe za zamjenom nakon svake aktivacije
- po naredbi iz adresabilne centrale šalje informaciju o stanju javljača
- ugrađen izolator petlje
- radni napon u rasponu od 9 do 30 Vdc
- struja u mirovanju najviše 80 μA, struja u alarmu najviše 5 mA
- radna temperatura minimalno u rasponu od -10°C do +55°C
- mora biti sukladan normama HRN EN 54-11 i HRN EN 54-17 Ili jednakovrijedno
______________________________________________
</t>
  </si>
  <si>
    <t xml:space="preserve">Dobava i isporuka ulazno-izlaznog modula s 1 ulazom i 2 izlaza
- mogućnost samoadresiranja
- najmanje 1 nadzirani ulaz
- najmanje 1 nadzirani izlaz
- najmanje 1 beznaponski izlaz 1A@30Vdc
- integriran izolator petlje
- radni napon u rasponu od 9 do 30 Vdc
- struja u mirovanju najviše 80 μA, struja u alarmu najviše 20 mA
- radna temperatura minimalno u rasponu od -5°C do +40°C
- mora biti sukladan normama HRN EN 54-17 i HRN EN 54-18 Ili jednakovrijedno
______________________________________________
</t>
  </si>
  <si>
    <t>Dobava i isporuka nadžbukne kutije za ulazno-izlazni modul dim.150 x 150 x 75 mm.</t>
  </si>
  <si>
    <t xml:space="preserve">Dobava i isporuka adresabilne sirene s bljeskalicom napajane iz petlje,  sljedećih minimalnih tehničkih karakteristika:
- napajanje iz petlje ili preko vanjskog napajanja
- termoplastično kućište crvene boje
- izbor minimalno 14 tonova i 2 jačine bljeskanja (putem zasebnog programatora ili centrale za dojavu požara)
- svjetlosno pokrivanje bljeskalicom W = 3,5-10 (prema HRN EN 54-23)
- frekvencija bljeskanja 0,5 Hz
- mogućnost sinkronizacije s ostalim sirenama u sustavu
- signalizacijska LED dioda s mogućnošću mijenjanja boje
- glasnoća do 101 dB(A)@1m
- integriran izolator kratkog spoja (prema HRN EN 54-17)
- radni napon minimalno u rasponu od 18 do 30Vdc
- IP65 zaštita, pogodna za vanjsku ugradnju (IP21 prema HRN EN 54-3)
- struja mirovanja najviše 0,5 mA
- struja alarma najviše 45 mA
- radna temperatura -10°C do +55°C
- mora biti sukladna normama HRN EN 54-3, HRN EN 54-17, HRN EN 54-23
Ili jednakovrijedno
______________________________________________
</t>
  </si>
  <si>
    <t>Dobava i isporuka centralne softverske aplikacije za nadzor nad sustavom za dojavu požara, potrebne licence za pojedine elemente sustava sa slijedećim karakteristikama:
- programski paket za grafički prikaz i upravljanje sustavima dojave požara
- grafičke mape štićenog prostora (neograničen broj mapa)
- grafički prikaz stanja alarmnog sustava i interaktivni simboli elemenata alarmnog sustava
- pretraživanje događaja iz baze podataka
- neograničeni broj operatera s različitim pravima
- u slučaju prekida komunikacije sa pojedinim sustavom, servis treba automatski obavijestiti operatera putem klijentske aplikacije te pokušavati uspostaviti vezu sa dotičnim sustavom
- mogućnost povezivanja svakog tlocrtnog prikaza sa odgovarajućim prikazom kamera na drugom ekranu
- aplikacija mora imati mogućnost, da u slučaju određene alarmne situacije, prikaže tlocrtni prikaz dijela objekta u kojem je detektiran alarm s promijenjenom bojom aktivnog simbola koji je  u alarmu te da operater može trenutno dobiti video sliku s alarmne pozicije na pomoćnom monitoru. Svi alarmni događaji moraju biti prikazani u obliku alarmne liste na kojoj će biti navedeni svi neobrađeni alarmni događaji (u odgovarajućim bojama koje određuju pojedini događaj)</t>
  </si>
  <si>
    <t xml:space="preserve">- ikone trebaju imati slijedeće funkcionalnosti:
- mogućnost prikaza statusa (uključeno/isključeno, otvoreno/zatvoreno, …) različitim simbolima/bojama
- mogućnost prikaza alarma različitim bojama
- mogućnost upravljanja pripadajućim sustavom (npr. za protuprovalni sustav uključenje/isključenje zaštite, za video nadzorni sustav upravljanje relejima na kameri, …)
- mogućnost promjene prikaza kamera na drugom monitoru
- mogućnost prikaza druge mape (navigacijski element)
- mogućnost obrade zaprimljenih alarma prema unaprijed definiranim pravilima
- mogućnost prikaza statusa i alarma svih detektora u sustavu protuprovale, statusa i alarma svih particija, kao i mogućnost upravljanja istima ukoliko za to postoje ovlasti (uključenje/isključenje)
- SQL Server baza podataka Enterprise, Express, ili Compact Edition
Ili jednakovrijedno
______________________________________________
- dvosmjerna integracija sa trećim sustavima korištenjem SSH 
Ili jednakovrijedno
______________________________________________
</t>
  </si>
  <si>
    <t>Dobava i isporuka licence za spoj centrale za dojavu požara na osnovnu aplikaciju za integraciju.</t>
  </si>
  <si>
    <t>Konfiguracija jednog ulaznog ili izlaznog aktivnog elementa u aplikaciji integracije sustava.</t>
  </si>
  <si>
    <t>Montaža adresabilne vatrodojavne centrale:
Montaža adresabilne vatrodojavne centrale na zid s vijcima i tiplama s uvlačenjem kabela;
Montaža i spajanje akumulatora za vatrodojavnu centralu;
Spajanje adresabilne vatrodojavne centrale;
Skidanje izolacije s kabela i izvođenje ožičenja unutar vatrodojavne centrale
Ugradnja svih kartica petlje i kartica proširenja</t>
  </si>
  <si>
    <t>kpl.</t>
  </si>
  <si>
    <t>Montaža i spajanje izdvojenog panela</t>
  </si>
  <si>
    <t>Montaža podnožja i spajanje podnožja vatrodojavnog detektora na liniju</t>
  </si>
  <si>
    <t>Montaža javljača požara na podnožje i adresiranje detektora</t>
  </si>
  <si>
    <t>Montaža odstojnika</t>
  </si>
  <si>
    <t>Montaža i spajanje ručnog javljača požara i adresiranje</t>
  </si>
  <si>
    <t>Montaža i spajanje vatrodojavne sirene / bljeskalice</t>
  </si>
  <si>
    <t>Montaža i spajanje ulazno-izlaznog modula</t>
  </si>
  <si>
    <t>Puštanje sustava za dojavu požara i vatrodojavnih petlji u rad, uz provjeru petlji, pronalaženje eventualnih grešaka i njihovo ispravljanje, do pune funkcionalnosti svake petlje</t>
  </si>
  <si>
    <t>kpl</t>
  </si>
  <si>
    <t>Programiranje adresabilne vatrodojavne centrale
- po jednom detektoru, javljaču, sireni ili modulu</t>
  </si>
  <si>
    <t>Dobava potrebnih oznaka i označavanje svih elemenata vatrodojavnog sustava prema blok-shemi</t>
  </si>
  <si>
    <r>
      <rPr>
        <sz val="9"/>
        <rFont val="Times New Roman"/>
        <family val="1"/>
        <charset val="1"/>
      </rPr>
      <t xml:space="preserve">Izrada protupožarnog brtvljenja
</t>
    </r>
    <r>
      <rPr>
        <sz val="10"/>
        <rFont val="Times New Roman"/>
        <family val="1"/>
        <charset val="1"/>
      </rPr>
      <t xml:space="preserve"> - na probojima između požarnih sektora sa atestiranim negorivim materijalima klase vatrootpornosti prema EN 13501-2 i označavanje mjesta protupožarnog brtvljenja.
</t>
    </r>
    <r>
      <rPr>
        <sz val="9"/>
        <rFont val="Times New Roman"/>
        <family val="1"/>
        <charset val="1"/>
      </rPr>
      <t xml:space="preserve">Ili jednakovrijedno
______________________________________________
</t>
    </r>
  </si>
  <si>
    <t>Izrada projekta izvedenog stanja sustava za dojavu požara
- u 3 tiskana primjerka te jednom primjeku u digitalnom obliku</t>
  </si>
  <si>
    <t>Prvo ispitivanje sustava od strane ovlaštene tvrtke
- uključuje izdavanje uvjerenja o ispravnosti sustava i zapisnika o obavljenom funkcionalnom ispitivanju</t>
  </si>
  <si>
    <t>Obuka korisnika za rukovanje sustavom dojave požara
- uključivo tiskane upute za rukovanje na hrvatskom jeziku (2 primjerka)</t>
  </si>
  <si>
    <t>Dobava i isporuka kabela za napajanje NHXH (E30) 3x2,5mm2</t>
  </si>
  <si>
    <t>m</t>
  </si>
  <si>
    <t>Dobava i isporuka kabela UTP 4x2x24 AWG Cat 5e za spoj dojavnika na telefonsku liniju</t>
  </si>
  <si>
    <t>Dobava i isporuka vatrodojavnog kabela, krutih vodiča 2x1 mm2, vrste kabela SAS0215HFAAH
- crvene boje
- samogasiva PVC izolacija
- bezhalogeni, malodimni</t>
  </si>
  <si>
    <t>Dobava i isporuka vatrodojavnog kabela, krutih vodiča, s očuvanjem električne funkcije u požaru, oznake JB-H(St)H E30 2x2x0,8mm2
- crvene boje
- samogasiva PVC izolacija
- bezhalogeni, malodimni
- CPR klasifikacija C - s1a, d0, a1</t>
  </si>
  <si>
    <t>Dobava i nadžbukna ugradnja plastične kabelske kanalice 120x50mm
- uključujući potrebni instalacijski spojni i montažni pribor i materijal (razvodne kutije, uvodnice, gips, tiple, vijci, spojnice, koljena, nosači)</t>
  </si>
  <si>
    <t>Dobava i nadžbukna ugradnja plastične kabelske kanalice 40x17mm
- uključujući potrebni instalacijski spojni i montažni pribor i materijal (razvodne kutije, uvodnice, gips, tiple, vijci, spojnice, koljena, nosači)</t>
  </si>
  <si>
    <t>Dobava i nadžbukna ugradnja plastične kabelske kanalice 20x15mm
- uključujući potrebni instalacijski spojni i montažni pribor i materijal (razvodne kutije, uvodnice, gips, tiple, vijci, spojnice, koljena, nosači)</t>
  </si>
  <si>
    <t xml:space="preserve">Polaganje negorive rebraste CS cijevi fi 25 mm </t>
  </si>
  <si>
    <t>Polaganje negorive rebraste CS cijevi fi 25 mm u zid od opeke ili betona, uključujući sav potreban dodatni materijal i pribor</t>
  </si>
  <si>
    <t>Bušenje proboja Ø 24 mm kroz betonske zidove debljine do 300 mm</t>
  </si>
  <si>
    <t>Uvlačenje voda u instalacijske cijevi ili kanalice</t>
  </si>
  <si>
    <t>Priključak vatrodojavne centrale na napajanje
Osigurač 10 A, montaža i spajanje osigurača u razvodnom ormaru, spajanje priključka na ormar</t>
  </si>
  <si>
    <t>Drugo ispitivanje sustava od strane ovlaštene tvrtke
- uključuje izdavanje uvjerenja o ispravnosti sustava i zapisnika o prvom funkcionalnom ispitivanju sustava</t>
  </si>
  <si>
    <t>Primopredaja sustava investitoru - uključuje primopredaju dokumentacije izvedenog stanja, uvjerenja o ispravnosti sustava i zapisnika o funkcionalnom ispitivanju, zapisnika o izvršenoj obuci korisnika i korisničkih uputa za rukovanje centralom.</t>
  </si>
  <si>
    <t>Dobava i polaganje negorivog vatrodojavnog kabela pretežno stropom u predviđene PK kanale ili instalacijske PNT cijevi, uključiv sav potreban instalacijski materijal
-  aluminijski oklop crvene boje
TIP: JEB-H(St)H (E30) 4x2x0,8mm2</t>
  </si>
  <si>
    <t>Dobava i polaganje negorivog napajačkog kabela pretežno stropom u predviđene PK kanale  ili instalacijske PNT cijevi uključivo sav potreban instalacijski materijal 
-  aluminijski oklop s očuvanom električnom funkcionalnošću između 30 i 90 min
TIP: NHXH (E30) 3x2,5mm2</t>
  </si>
  <si>
    <t>Dobava i montaža CS cijevi fi 20mm za uvlačenje instalacija, sve komplet sa svim potrebnim montažnim priborom i dijelovima</t>
  </si>
  <si>
    <t>Etapa – 2: Podrum</t>
  </si>
  <si>
    <t xml:space="preserve">Dobava i isporuka adresabilnog optičkog detektora s integriranim izolatorom petlje sa sljedećim minimalnim tehničkim karakteristikama:
- obavezno automatsko adresiranje s centrale
- obavezno mogućnost ručnog adresiranja s centrale
- obavezno podesiva osjetljivost s centrale, posebno za dnevni, posebno za noćni režim
- ugraden izolator petlje
- dizajn optičke komore sa zaštitom od smetnji, dvostruka zaštita od prašine i insekata , zaštitna mrežica sa ultra-malim otvorima (500µm)
- trobojna LED vidljiva 360°
- mogućnost izbora osjetljivosti detektora i moda rada daljinski putem centrale
- radni napon minimalno u rasponu od 19 do 30 Vdc
- struja u mirovanju najviše 200 μA, struja u alarmu najviše 10 mA
- minimalno četiri stupnja osjetljivosti (0,08/0,1/0,12/0,15 dB/m)
- radna temperatura minimalno u rasponu od -5°C do +40°C
- mora biti sukladan normama HRN EN 54-7 i HRN EN 54-17 Ili jednakovrijedno
______________________________________________
</t>
  </si>
  <si>
    <t>Etapa – 3: 1. Kat</t>
  </si>
  <si>
    <t>Etapa – 4: Prizemlje</t>
  </si>
  <si>
    <t xml:space="preserve">Dobava i isporuka adresabilnog optičkog detektora s integriranim izolatorom petlje sa sljedećim minimalnim tehničkim karakteristikama:
- obavezno automatsko adresiranje s centrale
- obavezno mogućnost ručnog adresiranja s centrale
- obavezno podesiva osjetljivost s centrale, posebno za dnevni, posebno za noćni režim
- ugraden izolator petlje
- dizajn optičke komore sa zaštitom od smetnji, dvostruka zaštita od prašine i insekata, zaštitna mrežica sa ultra-malim otvorima (500µm)
- trobojna LED vidljiva 360°
- mogućnost izbora osjetljivosti detektora i moda rada daljinski putem centrale
- radni napon minimalno u rasponu od 19 do 30 Vdc
- struja u mirovanju najviše 200 μA, struja u alarmu najviše 10 mA
- minimalno četiri stupnja osjetljivosti (0,08/0,1/0,12/0,15 dB/m)
- radna temperatura minimalno u rasponu od -5°C do +40°C
- mora biti sukladan normama HRN EN 54-7 i HRN EN 54-17 Ili jednakovrijedno
______________________________________________
</t>
  </si>
  <si>
    <t>Dobava i isporuka vatrodojavnog kabela, krutih vodiča 2x1 mm2, vrstre kabela SAS0215HFAAH
- crvene boje
- samogasiva PVC izolacija
- bezhalogeni, malodimni</t>
  </si>
  <si>
    <t>Rekapitulacija</t>
  </si>
  <si>
    <t>Sveukupno:</t>
  </si>
  <si>
    <t>Osnovica za PDV:</t>
  </si>
  <si>
    <t>Od toga PDV(25%):</t>
  </si>
  <si>
    <t>SVEUKUPNO: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</si>
</sst>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#,##0.00\ [$€-41A];[Red]\-#,##0.00\ [$€-41A]"/>
    <numFmt numFmtId="165" formatCode="#,##0.00&quot; kn&quot;"/>
  </numFmts>
  <fonts count="15" x14ac:knownFonts="1">
    <font>
      <sz val="10"/>
      <name val="Arial"/>
      <family val="2"/>
      <charset val="1"/>
    </font>
    <font>
      <sz val="10"/>
      <name val="Times New Roman"/>
      <family val="1"/>
      <charset val="1"/>
    </font>
    <font>
      <b/>
      <sz val="24"/>
      <color rgb="FF333300"/>
      <name val="Courier New"/>
      <family val="3"/>
      <charset val="1"/>
    </font>
    <font>
      <b/>
      <sz val="12"/>
      <color rgb="FF333300"/>
      <name val="Courier New"/>
      <family val="3"/>
      <charset val="1"/>
    </font>
    <font>
      <sz val="9"/>
      <color rgb="FF333300"/>
      <name val="Times New Roman"/>
      <family val="1"/>
      <charset val="1"/>
    </font>
    <font>
      <sz val="9"/>
      <color rgb="FF000000"/>
      <name val="Times New Roman"/>
      <family val="1"/>
      <charset val="1"/>
    </font>
    <font>
      <sz val="8"/>
      <color rgb="FF333300"/>
      <name val="Times New Roman"/>
      <family val="1"/>
      <charset val="1"/>
    </font>
    <font>
      <b/>
      <sz val="10"/>
      <color rgb="FFFF0000"/>
      <name val="Times New Roman"/>
      <family val="1"/>
      <charset val="238"/>
    </font>
    <font>
      <b/>
      <sz val="14"/>
      <name val="Times New Roman"/>
      <family val="1"/>
      <charset val="1"/>
    </font>
    <font>
      <b/>
      <sz val="10"/>
      <name val="Times New Roman"/>
      <family val="1"/>
      <charset val="1"/>
    </font>
    <font>
      <b/>
      <sz val="9"/>
      <name val="Times New Roman"/>
      <family val="1"/>
      <charset val="1"/>
    </font>
    <font>
      <sz val="10"/>
      <name val="Times New Roman"/>
      <family val="1"/>
      <charset val="238"/>
    </font>
    <font>
      <b/>
      <sz val="12"/>
      <name val="Times New Roman"/>
      <family val="1"/>
      <charset val="1"/>
    </font>
    <font>
      <sz val="9"/>
      <name val="Times New Roman"/>
      <family val="1"/>
      <charset val="1"/>
    </font>
    <font>
      <b/>
      <sz val="12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rgb="FFC0C0C0"/>
        <bgColor rgb="FFCCCCFF"/>
      </patternFill>
    </fill>
  </fills>
  <borders count="14">
    <border>
      <left/>
      <right/>
      <top/>
      <bottom/>
      <diagonal/>
    </border>
    <border>
      <left style="hair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/>
      <right/>
      <top style="medium">
        <color auto="1"/>
      </top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/>
      <diagonal/>
    </border>
    <border>
      <left style="hair">
        <color auto="1"/>
      </left>
      <right style="hair">
        <color auto="1"/>
      </right>
      <top/>
      <bottom style="hair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/>
      <top style="hair">
        <color auto="1"/>
      </top>
      <bottom/>
      <diagonal/>
    </border>
    <border>
      <left/>
      <right/>
      <top/>
      <bottom style="hair">
        <color auto="1"/>
      </bottom>
      <diagonal/>
    </border>
    <border>
      <left/>
      <right/>
      <top style="hair">
        <color auto="1"/>
      </top>
      <bottom style="hair">
        <color auto="1"/>
      </bottom>
      <diagonal/>
    </border>
  </borders>
  <cellStyleXfs count="1">
    <xf numFmtId="0" fontId="0" fillId="0" borderId="0"/>
  </cellStyleXfs>
  <cellXfs count="59">
    <xf numFmtId="0" fontId="0" fillId="0" borderId="0" xfId="0"/>
    <xf numFmtId="0" fontId="9" fillId="0" borderId="13" xfId="0" applyFont="1" applyBorder="1" applyAlignment="1">
      <alignment horizontal="left"/>
    </xf>
    <xf numFmtId="0" fontId="10" fillId="0" borderId="13" xfId="0" applyFont="1" applyBorder="1" applyAlignment="1">
      <alignment horizontal="left"/>
    </xf>
    <xf numFmtId="0" fontId="9" fillId="0" borderId="12" xfId="0" applyFont="1" applyBorder="1" applyAlignment="1">
      <alignment horizontal="left"/>
    </xf>
    <xf numFmtId="0" fontId="1" fillId="0" borderId="12" xfId="0" applyFont="1" applyBorder="1" applyAlignment="1">
      <alignment horizontal="left"/>
    </xf>
    <xf numFmtId="0" fontId="8" fillId="2" borderId="9" xfId="0" applyFont="1" applyFill="1" applyBorder="1" applyAlignment="1">
      <alignment horizontal="left" vertical="center"/>
    </xf>
    <xf numFmtId="0" fontId="12" fillId="2" borderId="9" xfId="0" applyFont="1" applyFill="1" applyBorder="1" applyAlignment="1">
      <alignment horizontal="left" vertical="center"/>
    </xf>
    <xf numFmtId="0" fontId="12" fillId="2" borderId="6" xfId="0" applyFont="1" applyFill="1" applyBorder="1" applyAlignment="1">
      <alignment horizontal="left" vertical="top"/>
    </xf>
    <xf numFmtId="0" fontId="8" fillId="0" borderId="2" xfId="0" applyFont="1" applyBorder="1" applyAlignment="1">
      <alignment horizontal="center" vertical="center"/>
    </xf>
    <xf numFmtId="0" fontId="6" fillId="0" borderId="1" xfId="0" applyFont="1" applyBorder="1" applyAlignment="1">
      <alignment horizontal="left" vertical="center" wrapText="1"/>
    </xf>
    <xf numFmtId="0" fontId="2" fillId="0" borderId="1" xfId="0" applyFont="1" applyBorder="1" applyAlignment="1">
      <alignment horizontal="left" vertical="center" wrapText="1"/>
    </xf>
    <xf numFmtId="0" fontId="1" fillId="0" borderId="0" xfId="0" applyFont="1"/>
    <xf numFmtId="0" fontId="1" fillId="0" borderId="0" xfId="0" applyFont="1" applyAlignment="1">
      <alignment wrapText="1"/>
    </xf>
    <xf numFmtId="0" fontId="7" fillId="0" borderId="0" xfId="0" applyFont="1" applyAlignment="1">
      <alignment wrapText="1"/>
    </xf>
    <xf numFmtId="1" fontId="9" fillId="0" borderId="3" xfId="0" applyNumberFormat="1" applyFont="1" applyBorder="1" applyAlignment="1">
      <alignment horizontal="center" vertical="center" wrapText="1"/>
    </xf>
    <xf numFmtId="0" fontId="10" fillId="0" borderId="4" xfId="0" applyFont="1" applyBorder="1" applyAlignment="1">
      <alignment horizontal="center" vertical="center" wrapText="1"/>
    </xf>
    <xf numFmtId="1" fontId="10" fillId="0" borderId="4" xfId="0" applyNumberFormat="1" applyFont="1" applyBorder="1" applyAlignment="1">
      <alignment horizontal="center" vertical="center" wrapText="1"/>
    </xf>
    <xf numFmtId="4" fontId="10" fillId="0" borderId="4" xfId="0" applyNumberFormat="1" applyFont="1" applyBorder="1" applyAlignment="1">
      <alignment horizontal="center" vertical="center" wrapText="1"/>
    </xf>
    <xf numFmtId="4" fontId="10" fillId="0" borderId="5" xfId="0" applyNumberFormat="1" applyFont="1" applyBorder="1" applyAlignment="1">
      <alignment horizontal="center" vertical="center" wrapText="1"/>
    </xf>
    <xf numFmtId="0" fontId="11" fillId="0" borderId="0" xfId="0" applyFont="1" applyAlignment="1">
      <alignment wrapText="1"/>
    </xf>
    <xf numFmtId="1" fontId="13" fillId="0" borderId="1" xfId="0" applyNumberFormat="1" applyFont="1" applyBorder="1" applyAlignment="1">
      <alignment horizontal="left" vertical="top"/>
    </xf>
    <xf numFmtId="0" fontId="13" fillId="0" borderId="1" xfId="0" applyFont="1" applyBorder="1" applyAlignment="1">
      <alignment horizontal="justify" vertical="center" wrapText="1"/>
    </xf>
    <xf numFmtId="0" fontId="13" fillId="0" borderId="1" xfId="0" applyFont="1" applyBorder="1" applyAlignment="1">
      <alignment horizontal="center" wrapText="1"/>
    </xf>
    <xf numFmtId="4" fontId="13" fillId="0" borderId="1" xfId="0" applyNumberFormat="1" applyFont="1" applyBorder="1" applyAlignment="1">
      <alignment horizontal="right"/>
    </xf>
    <xf numFmtId="0" fontId="13" fillId="0" borderId="1" xfId="0" applyFont="1" applyBorder="1"/>
    <xf numFmtId="164" fontId="13" fillId="0" borderId="1" xfId="0" applyNumberFormat="1" applyFont="1" applyBorder="1" applyAlignment="1">
      <alignment horizontal="right"/>
    </xf>
    <xf numFmtId="164" fontId="13" fillId="0" borderId="1" xfId="0" applyNumberFormat="1" applyFont="1" applyBorder="1"/>
    <xf numFmtId="1" fontId="13" fillId="0" borderId="7" xfId="0" applyNumberFormat="1" applyFont="1" applyBorder="1" applyAlignment="1">
      <alignment horizontal="left" vertical="top"/>
    </xf>
    <xf numFmtId="0" fontId="13" fillId="0" borderId="7" xfId="0" applyFont="1" applyBorder="1" applyAlignment="1">
      <alignment horizontal="left" vertical="center" wrapText="1"/>
    </xf>
    <xf numFmtId="0" fontId="13" fillId="0" borderId="7" xfId="0" applyFont="1" applyBorder="1" applyAlignment="1">
      <alignment horizontal="center" wrapText="1"/>
    </xf>
    <xf numFmtId="164" fontId="13" fillId="0" borderId="7" xfId="0" applyNumberFormat="1" applyFont="1" applyBorder="1" applyAlignment="1">
      <alignment horizontal="right"/>
    </xf>
    <xf numFmtId="164" fontId="13" fillId="0" borderId="7" xfId="0" applyNumberFormat="1" applyFont="1" applyBorder="1"/>
    <xf numFmtId="1" fontId="13" fillId="0" borderId="8" xfId="0" applyNumberFormat="1" applyFont="1" applyBorder="1" applyAlignment="1">
      <alignment horizontal="left" vertical="top"/>
    </xf>
    <xf numFmtId="0" fontId="13" fillId="0" borderId="8" xfId="0" applyFont="1" applyBorder="1" applyAlignment="1">
      <alignment horizontal="left" vertical="center" wrapText="1"/>
    </xf>
    <xf numFmtId="0" fontId="13" fillId="0" borderId="8" xfId="0" applyFont="1" applyBorder="1" applyAlignment="1">
      <alignment horizontal="center" wrapText="1"/>
    </xf>
    <xf numFmtId="164" fontId="13" fillId="0" borderId="8" xfId="0" applyNumberFormat="1" applyFont="1" applyBorder="1" applyAlignment="1">
      <alignment horizontal="right"/>
    </xf>
    <xf numFmtId="164" fontId="13" fillId="0" borderId="8" xfId="0" applyNumberFormat="1" applyFont="1" applyBorder="1"/>
    <xf numFmtId="0" fontId="13" fillId="0" borderId="1" xfId="0" applyFont="1" applyBorder="1" applyAlignment="1">
      <alignment horizontal="left" vertical="center" wrapText="1"/>
    </xf>
    <xf numFmtId="164" fontId="12" fillId="2" borderId="10" xfId="0" applyNumberFormat="1" applyFont="1" applyFill="1" applyBorder="1" applyAlignment="1">
      <alignment horizontal="right" vertical="top"/>
    </xf>
    <xf numFmtId="1" fontId="13" fillId="0" borderId="11" xfId="0" applyNumberFormat="1" applyFont="1" applyBorder="1" applyAlignment="1">
      <alignment horizontal="left" vertical="top"/>
    </xf>
    <xf numFmtId="0" fontId="13" fillId="0" borderId="11" xfId="0" applyFont="1" applyBorder="1" applyAlignment="1">
      <alignment horizontal="justify" vertical="center" wrapText="1"/>
    </xf>
    <xf numFmtId="0" fontId="13" fillId="0" borderId="11" xfId="0" applyFont="1" applyBorder="1" applyAlignment="1">
      <alignment horizontal="center" wrapText="1"/>
    </xf>
    <xf numFmtId="165" fontId="13" fillId="0" borderId="11" xfId="0" applyNumberFormat="1" applyFont="1" applyBorder="1" applyAlignment="1">
      <alignment horizontal="right"/>
    </xf>
    <xf numFmtId="165" fontId="13" fillId="0" borderId="11" xfId="0" applyNumberFormat="1" applyFont="1" applyBorder="1"/>
    <xf numFmtId="1" fontId="13" fillId="0" borderId="0" xfId="0" applyNumberFormat="1" applyFont="1" applyAlignment="1">
      <alignment horizontal="left" vertical="top"/>
    </xf>
    <xf numFmtId="0" fontId="13" fillId="0" borderId="0" xfId="0" applyFont="1" applyAlignment="1">
      <alignment horizontal="justify" vertical="center" wrapText="1"/>
    </xf>
    <xf numFmtId="0" fontId="13" fillId="0" borderId="0" xfId="0" applyFont="1" applyAlignment="1">
      <alignment horizontal="center" wrapText="1"/>
    </xf>
    <xf numFmtId="165" fontId="13" fillId="0" borderId="0" xfId="0" applyNumberFormat="1" applyFont="1" applyAlignment="1">
      <alignment horizontal="right"/>
    </xf>
    <xf numFmtId="165" fontId="13" fillId="0" borderId="0" xfId="0" applyNumberFormat="1" applyFont="1"/>
    <xf numFmtId="164" fontId="8" fillId="2" borderId="9" xfId="0" applyNumberFormat="1" applyFont="1" applyFill="1" applyBorder="1" applyAlignment="1">
      <alignment horizontal="right" vertical="center"/>
    </xf>
    <xf numFmtId="164" fontId="12" fillId="2" borderId="9" xfId="0" applyNumberFormat="1" applyFont="1" applyFill="1" applyBorder="1" applyAlignment="1">
      <alignment horizontal="right" vertical="center"/>
    </xf>
    <xf numFmtId="165" fontId="13" fillId="0" borderId="1" xfId="0" applyNumberFormat="1" applyFont="1" applyBorder="1" applyAlignment="1">
      <alignment horizontal="right"/>
    </xf>
    <xf numFmtId="165" fontId="13" fillId="0" borderId="1" xfId="0" applyNumberFormat="1" applyFont="1" applyBorder="1"/>
    <xf numFmtId="164" fontId="14" fillId="2" borderId="10" xfId="0" applyNumberFormat="1" applyFont="1" applyFill="1" applyBorder="1" applyAlignment="1">
      <alignment horizontal="right" vertical="top"/>
    </xf>
    <xf numFmtId="0" fontId="1" fillId="0" borderId="12" xfId="0" applyFont="1" applyBorder="1" applyAlignment="1">
      <alignment horizontal="left"/>
    </xf>
    <xf numFmtId="164" fontId="1" fillId="0" borderId="12" xfId="0" applyNumberFormat="1" applyFont="1" applyBorder="1" applyAlignment="1">
      <alignment horizontal="right"/>
    </xf>
    <xf numFmtId="0" fontId="1" fillId="0" borderId="0" xfId="0" applyFont="1" applyAlignment="1">
      <alignment horizontal="left"/>
    </xf>
    <xf numFmtId="0" fontId="1" fillId="0" borderId="0" xfId="0" applyFont="1" applyAlignment="1">
      <alignment horizontal="left" wrapText="1"/>
    </xf>
    <xf numFmtId="0" fontId="0" fillId="0" borderId="0" xfId="0" applyAlignment="1">
      <alignment horizontal="lef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Office Theme">
  <a:themeElements>
    <a:clrScheme name="LibreOffice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18A303"/>
      </a:accent1>
      <a:accent2>
        <a:srgbClr val="0369A3"/>
      </a:accent2>
      <a:accent3>
        <a:srgbClr val="A33E03"/>
      </a:accent3>
      <a:accent4>
        <a:srgbClr val="8E03A3"/>
      </a:accent4>
      <a:accent5>
        <a:srgbClr val="C99C00"/>
      </a:accent5>
      <a:accent6>
        <a:srgbClr val="C9211E"/>
      </a:accent6>
      <a:hlink>
        <a:srgbClr val="0000EE"/>
      </a:hlink>
      <a:folHlink>
        <a:srgbClr val="551A8B"/>
      </a:folHlink>
    </a:clrScheme>
    <a:fontScheme name="Office">
      <a:majorFont>
        <a:latin typeface="Arial"/>
        <a:ea typeface="DejaVu Sans"/>
        <a:cs typeface="DejaVu Sans"/>
      </a:majorFont>
      <a:minorFont>
        <a:latin typeface="Arial"/>
        <a:ea typeface="DejaVu Sans"/>
        <a:cs typeface="DejaVu Sans"/>
      </a:minorFont>
    </a:fontScheme>
    <a:fmtScheme>
      <a:fillStyleLst>
        <a:solidFill>
          <a:schemeClr val="phClr"/>
        </a:solidFill>
        <a:solidFill>
          <a:schemeClr val="phClr"/>
        </a:solidFill>
        <a:solidFill>
          <a:schemeClr val="phClr"/>
        </a:solidFill>
      </a:fillStyleLst>
      <a:lnStyleLst>
        <a:ln w="6350" cap="flat" cmpd="sng" algn="ctr">
          <a:prstDash val="solid"/>
          <a:miter/>
        </a:ln>
        <a:ln w="6350" cap="flat" cmpd="sng" algn="ctr">
          <a:prstDash val="solid"/>
          <a:miter/>
        </a:ln>
        <a:ln w="6350" cap="flat" cmpd="sng" algn="ctr">
          <a:prstDash val="solid"/>
          <a:miter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/>
        </a:solidFill>
        <a:solidFill>
          <a:schemeClr val="phClr"/>
        </a:soli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MJ112"/>
  <sheetViews>
    <sheetView showGridLines="0" view="pageBreakPreview" topLeftCell="A101" zoomScaleNormal="100" workbookViewId="0">
      <selection activeCell="E105" sqref="E105"/>
    </sheetView>
  </sheetViews>
  <sheetFormatPr defaultColWidth="9.28515625" defaultRowHeight="12.75" customHeight="1" x14ac:dyDescent="0.2"/>
  <cols>
    <col min="1" max="1" width="5.85546875" style="11" customWidth="1"/>
    <col min="2" max="2" width="43.42578125" style="11" customWidth="1"/>
    <col min="3" max="3" width="6.7109375" style="11" customWidth="1"/>
    <col min="4" max="4" width="7.140625" style="11" customWidth="1"/>
    <col min="5" max="5" width="14.5703125" style="11" customWidth="1"/>
    <col min="6" max="6" width="16" style="11" customWidth="1"/>
    <col min="7" max="7" width="9.28515625" style="11"/>
    <col min="8" max="8" width="50" style="12" customWidth="1"/>
    <col min="9" max="1018" width="9.28515625" style="11"/>
    <col min="1019" max="1021" width="11.5703125" style="11" customWidth="1"/>
    <col min="1022" max="1023" width="11.5703125" customWidth="1"/>
    <col min="16384" max="16384" width="11.5703125" customWidth="1"/>
  </cols>
  <sheetData>
    <row r="1" spans="1:1024" s="12" customFormat="1" ht="27.75" customHeight="1" x14ac:dyDescent="0.2">
      <c r="A1" s="10" t="s">
        <v>0</v>
      </c>
      <c r="B1" s="10"/>
      <c r="C1" s="9" t="s">
        <v>1</v>
      </c>
      <c r="D1" s="9"/>
      <c r="E1" s="9" t="s">
        <v>2</v>
      </c>
      <c r="F1" s="9"/>
      <c r="H1" s="13"/>
      <c r="AME1" s="11"/>
      <c r="AMF1" s="11"/>
      <c r="AMG1" s="11"/>
      <c r="AMJ1"/>
    </row>
    <row r="2" spans="1:1024" s="12" customFormat="1" ht="27.75" customHeight="1" x14ac:dyDescent="0.2">
      <c r="A2" s="10"/>
      <c r="B2" s="10"/>
      <c r="C2" s="9" t="s">
        <v>3</v>
      </c>
      <c r="D2" s="9"/>
      <c r="E2" s="9" t="s">
        <v>4</v>
      </c>
      <c r="F2" s="9"/>
      <c r="AME2" s="11"/>
      <c r="AMF2" s="11"/>
      <c r="AMG2" s="11"/>
      <c r="AMJ2"/>
    </row>
    <row r="3" spans="1:1024" s="12" customFormat="1" ht="12.75" customHeight="1" x14ac:dyDescent="0.2">
      <c r="A3" s="10"/>
      <c r="B3" s="10"/>
      <c r="C3" s="9" t="s">
        <v>5</v>
      </c>
      <c r="D3" s="9"/>
      <c r="E3" s="9" t="s">
        <v>6</v>
      </c>
      <c r="F3" s="9"/>
      <c r="AME3" s="11"/>
      <c r="AMF3" s="11"/>
      <c r="AMG3" s="11"/>
      <c r="AMJ3"/>
    </row>
    <row r="4" spans="1:1024" ht="12.75" customHeight="1" x14ac:dyDescent="0.2">
      <c r="A4" s="10"/>
      <c r="B4" s="10"/>
      <c r="C4" s="9" t="s">
        <v>7</v>
      </c>
      <c r="D4" s="9"/>
      <c r="E4" s="9" t="s">
        <v>8</v>
      </c>
      <c r="F4" s="9"/>
    </row>
    <row r="5" spans="1:1024" ht="18.75" x14ac:dyDescent="0.2">
      <c r="A5" s="8" t="s">
        <v>9</v>
      </c>
      <c r="B5" s="8"/>
      <c r="C5" s="8"/>
      <c r="D5" s="8"/>
      <c r="E5" s="8"/>
      <c r="F5" s="8"/>
    </row>
    <row r="6" spans="1:1024" ht="25.5" x14ac:dyDescent="0.2">
      <c r="A6" s="14" t="s">
        <v>10</v>
      </c>
      <c r="B6" s="15" t="s">
        <v>11</v>
      </c>
      <c r="C6" s="15" t="s">
        <v>12</v>
      </c>
      <c r="D6" s="16" t="s">
        <v>13</v>
      </c>
      <c r="E6" s="17" t="s">
        <v>14</v>
      </c>
      <c r="F6" s="18" t="s">
        <v>15</v>
      </c>
      <c r="H6" s="19"/>
    </row>
    <row r="7" spans="1:1024" ht="15.75" x14ac:dyDescent="0.2">
      <c r="A7" s="7" t="s">
        <v>16</v>
      </c>
      <c r="B7" s="7"/>
      <c r="C7" s="7"/>
      <c r="D7" s="7"/>
      <c r="E7" s="7"/>
      <c r="F7" s="7"/>
    </row>
    <row r="8" spans="1:1024" x14ac:dyDescent="0.2">
      <c r="A8" s="20"/>
      <c r="B8" s="21"/>
      <c r="C8" s="22"/>
      <c r="D8" s="22"/>
      <c r="E8" s="23"/>
      <c r="F8" s="24"/>
    </row>
    <row r="9" spans="1:1024" x14ac:dyDescent="0.2">
      <c r="A9" s="20">
        <v>1</v>
      </c>
      <c r="B9" s="21" t="s">
        <v>17</v>
      </c>
      <c r="C9" s="22" t="s">
        <v>18</v>
      </c>
      <c r="D9" s="22">
        <v>18</v>
      </c>
      <c r="E9" s="25"/>
      <c r="F9" s="26" t="str">
        <f>IF(E9&lt;&gt;"",E9*D9,"")</f>
        <v/>
      </c>
    </row>
    <row r="10" spans="1:1024" x14ac:dyDescent="0.2">
      <c r="A10" s="20"/>
      <c r="B10" s="21"/>
      <c r="C10" s="22"/>
      <c r="D10" s="22"/>
      <c r="E10" s="25"/>
      <c r="F10" s="26"/>
    </row>
    <row r="11" spans="1:1024" ht="216" x14ac:dyDescent="0.2">
      <c r="A11" s="27">
        <f>A9+1</f>
        <v>2</v>
      </c>
      <c r="B11" s="28" t="s">
        <v>19</v>
      </c>
      <c r="C11" s="29"/>
      <c r="D11" s="29"/>
      <c r="E11" s="30"/>
      <c r="F11" s="31"/>
    </row>
    <row r="12" spans="1:1024" ht="240" x14ac:dyDescent="0.2">
      <c r="A12" s="32"/>
      <c r="B12" s="33" t="s">
        <v>20</v>
      </c>
      <c r="C12" s="34" t="s">
        <v>18</v>
      </c>
      <c r="D12" s="34">
        <v>1</v>
      </c>
      <c r="E12" s="35"/>
      <c r="F12" s="36" t="str">
        <f>IF(E12&lt;&gt;"",E12*D12,"")</f>
        <v/>
      </c>
    </row>
    <row r="13" spans="1:1024" x14ac:dyDescent="0.2">
      <c r="A13" s="20"/>
      <c r="B13" s="37"/>
      <c r="C13" s="22"/>
      <c r="D13" s="22"/>
      <c r="E13" s="25"/>
      <c r="F13" s="26"/>
    </row>
    <row r="14" spans="1:1024" ht="180" x14ac:dyDescent="0.2">
      <c r="A14" s="20">
        <f>A11+1</f>
        <v>3</v>
      </c>
      <c r="B14" s="37" t="s">
        <v>21</v>
      </c>
      <c r="C14" s="22" t="s">
        <v>18</v>
      </c>
      <c r="D14" s="22">
        <v>1</v>
      </c>
      <c r="E14" s="25"/>
      <c r="F14" s="26" t="str">
        <f>IF(E14&lt;&gt;"",E14*D14,"")</f>
        <v/>
      </c>
    </row>
    <row r="15" spans="1:1024" x14ac:dyDescent="0.2">
      <c r="A15" s="20"/>
      <c r="B15" s="37"/>
      <c r="C15" s="22"/>
      <c r="D15" s="22"/>
      <c r="E15" s="25"/>
      <c r="F15" s="26"/>
    </row>
    <row r="16" spans="1:1024" ht="264" x14ac:dyDescent="0.2">
      <c r="A16" s="20">
        <f>A14+1</f>
        <v>4</v>
      </c>
      <c r="B16" s="37" t="s">
        <v>22</v>
      </c>
      <c r="C16" s="22" t="s">
        <v>18</v>
      </c>
      <c r="D16" s="22">
        <v>1</v>
      </c>
      <c r="E16" s="25"/>
      <c r="F16" s="26" t="str">
        <f>IF(E16&lt;&gt;"",E16*D16,"")</f>
        <v/>
      </c>
    </row>
    <row r="17" spans="1:6" x14ac:dyDescent="0.2">
      <c r="A17" s="20"/>
      <c r="B17" s="37"/>
      <c r="C17" s="22"/>
      <c r="D17" s="22"/>
      <c r="E17" s="25"/>
      <c r="F17" s="26"/>
    </row>
    <row r="18" spans="1:6" ht="145.5" x14ac:dyDescent="0.2">
      <c r="A18" s="20">
        <f>A16+1</f>
        <v>5</v>
      </c>
      <c r="B18" s="37" t="s">
        <v>23</v>
      </c>
      <c r="C18" s="22" t="s">
        <v>18</v>
      </c>
      <c r="D18" s="22">
        <v>1</v>
      </c>
      <c r="E18" s="25"/>
      <c r="F18" s="26" t="str">
        <f>IF(E18&lt;&gt;"",E18*D18,"")</f>
        <v/>
      </c>
    </row>
    <row r="19" spans="1:6" x14ac:dyDescent="0.2">
      <c r="A19" s="20"/>
      <c r="B19" s="37"/>
      <c r="C19" s="22"/>
      <c r="D19" s="22"/>
      <c r="E19" s="25"/>
      <c r="F19" s="26"/>
    </row>
    <row r="20" spans="1:6" ht="72" x14ac:dyDescent="0.2">
      <c r="A20" s="20">
        <f>A18+1</f>
        <v>6</v>
      </c>
      <c r="B20" s="37" t="s">
        <v>24</v>
      </c>
      <c r="C20" s="22" t="s">
        <v>18</v>
      </c>
      <c r="D20" s="22">
        <v>2</v>
      </c>
      <c r="E20" s="25"/>
      <c r="F20" s="26" t="str">
        <f>IF(E20&lt;&gt;"",E20*D33,"")</f>
        <v/>
      </c>
    </row>
    <row r="21" spans="1:6" x14ac:dyDescent="0.2">
      <c r="A21" s="20"/>
      <c r="B21" s="37"/>
      <c r="C21" s="22"/>
      <c r="D21" s="22"/>
      <c r="E21" s="25"/>
      <c r="F21" s="26"/>
    </row>
    <row r="22" spans="1:6" ht="300" x14ac:dyDescent="0.2">
      <c r="A22" s="20">
        <f>A20+1</f>
        <v>7</v>
      </c>
      <c r="B22" s="37" t="s">
        <v>25</v>
      </c>
      <c r="C22" s="22" t="s">
        <v>18</v>
      </c>
      <c r="D22" s="22">
        <v>1</v>
      </c>
      <c r="E22" s="25"/>
      <c r="F22" s="26" t="str">
        <f>IF(E22&lt;&gt;"",E22*D22,"")</f>
        <v/>
      </c>
    </row>
    <row r="23" spans="1:6" x14ac:dyDescent="0.2">
      <c r="A23" s="20"/>
      <c r="B23" s="37"/>
      <c r="C23" s="22"/>
      <c r="D23" s="22"/>
      <c r="E23" s="25"/>
      <c r="F23" s="26"/>
    </row>
    <row r="24" spans="1:6" ht="312" x14ac:dyDescent="0.2">
      <c r="A24" s="20">
        <f>A22+1</f>
        <v>8</v>
      </c>
      <c r="B24" s="37" t="s">
        <v>26</v>
      </c>
      <c r="C24" s="22" t="s">
        <v>18</v>
      </c>
      <c r="D24" s="22">
        <v>31</v>
      </c>
      <c r="E24" s="25"/>
      <c r="F24" s="26" t="str">
        <f>IF(E24&lt;&gt;"",E24*D24,"")</f>
        <v/>
      </c>
    </row>
    <row r="25" spans="1:6" x14ac:dyDescent="0.2">
      <c r="A25" s="20"/>
      <c r="B25" s="37"/>
      <c r="C25" s="22"/>
      <c r="D25" s="22"/>
      <c r="E25" s="25"/>
      <c r="F25" s="26"/>
    </row>
    <row r="26" spans="1:6" ht="36" x14ac:dyDescent="0.2">
      <c r="A26" s="20">
        <f>A24+1</f>
        <v>9</v>
      </c>
      <c r="B26" s="37" t="s">
        <v>27</v>
      </c>
      <c r="C26" s="22" t="s">
        <v>18</v>
      </c>
      <c r="D26" s="22">
        <f>SUM(C22:D24)</f>
        <v>32</v>
      </c>
      <c r="E26" s="25"/>
      <c r="F26" s="26" t="str">
        <f>IF(E26&lt;&gt;"",E26*D26,"")</f>
        <v/>
      </c>
    </row>
    <row r="27" spans="1:6" x14ac:dyDescent="0.2">
      <c r="A27" s="20"/>
      <c r="B27" s="37"/>
      <c r="C27" s="22"/>
      <c r="D27" s="22"/>
      <c r="E27" s="25"/>
      <c r="F27" s="26"/>
    </row>
    <row r="28" spans="1:6" ht="36" x14ac:dyDescent="0.2">
      <c r="A28" s="20">
        <f>A26+1</f>
        <v>10</v>
      </c>
      <c r="B28" s="37" t="s">
        <v>28</v>
      </c>
      <c r="C28" s="22" t="s">
        <v>18</v>
      </c>
      <c r="D28" s="22">
        <f>D26</f>
        <v>32</v>
      </c>
      <c r="E28" s="25"/>
      <c r="F28" s="26" t="str">
        <f>IF(E28&lt;&gt;"",E28*D28,"")</f>
        <v/>
      </c>
    </row>
    <row r="29" spans="1:6" x14ac:dyDescent="0.2">
      <c r="A29" s="20"/>
      <c r="B29" s="37"/>
      <c r="C29" s="22"/>
      <c r="D29" s="22"/>
      <c r="E29" s="25"/>
      <c r="F29" s="26"/>
    </row>
    <row r="30" spans="1:6" ht="240" x14ac:dyDescent="0.2">
      <c r="A30" s="20">
        <f>A28+1</f>
        <v>11</v>
      </c>
      <c r="B30" s="37" t="s">
        <v>29</v>
      </c>
      <c r="C30" s="22" t="s">
        <v>18</v>
      </c>
      <c r="D30" s="22">
        <v>3</v>
      </c>
      <c r="E30" s="25"/>
      <c r="F30" s="26" t="str">
        <f>IF(E30&lt;&gt;"",E30*D30,"")</f>
        <v/>
      </c>
    </row>
    <row r="31" spans="1:6" x14ac:dyDescent="0.2">
      <c r="A31" s="20"/>
      <c r="B31" s="37"/>
      <c r="C31" s="22"/>
      <c r="D31" s="22"/>
      <c r="E31" s="25"/>
      <c r="F31" s="26"/>
    </row>
    <row r="32" spans="1:6" ht="180" x14ac:dyDescent="0.2">
      <c r="A32" s="20">
        <f>A30+1</f>
        <v>12</v>
      </c>
      <c r="B32" s="37" t="s">
        <v>30</v>
      </c>
      <c r="C32" s="22" t="s">
        <v>18</v>
      </c>
      <c r="D32" s="22">
        <v>1</v>
      </c>
      <c r="E32" s="25"/>
      <c r="F32" s="26" t="str">
        <f>IF(E32&lt;&gt;"",E32*D32,"")</f>
        <v/>
      </c>
    </row>
    <row r="33" spans="1:6" x14ac:dyDescent="0.2">
      <c r="A33" s="20"/>
      <c r="B33" s="37"/>
      <c r="C33" s="22"/>
      <c r="D33" s="22"/>
      <c r="E33" s="25"/>
      <c r="F33" s="26"/>
    </row>
    <row r="34" spans="1:6" ht="24" x14ac:dyDescent="0.2">
      <c r="A34" s="20">
        <f>A32+1</f>
        <v>13</v>
      </c>
      <c r="B34" s="37" t="s">
        <v>31</v>
      </c>
      <c r="C34" s="22" t="s">
        <v>18</v>
      </c>
      <c r="D34" s="22">
        <v>1</v>
      </c>
      <c r="E34" s="25"/>
      <c r="F34" s="26" t="str">
        <f>IF(E34&lt;&gt;"",E34*D34,"")</f>
        <v/>
      </c>
    </row>
    <row r="35" spans="1:6" x14ac:dyDescent="0.2">
      <c r="A35" s="20"/>
      <c r="B35" s="37"/>
      <c r="C35" s="22"/>
      <c r="D35" s="22"/>
      <c r="E35" s="25"/>
      <c r="F35" s="26"/>
    </row>
    <row r="36" spans="1:6" ht="300" x14ac:dyDescent="0.2">
      <c r="A36" s="20">
        <f>A34+1</f>
        <v>14</v>
      </c>
      <c r="B36" s="37" t="s">
        <v>32</v>
      </c>
      <c r="C36" s="22" t="s">
        <v>18</v>
      </c>
      <c r="D36" s="22">
        <v>1</v>
      </c>
      <c r="E36" s="25"/>
      <c r="F36" s="26" t="str">
        <f>IF(E36&lt;&gt;"",E36*D36,"")</f>
        <v/>
      </c>
    </row>
    <row r="37" spans="1:6" x14ac:dyDescent="0.2">
      <c r="A37" s="20"/>
      <c r="B37" s="37"/>
      <c r="C37" s="22"/>
      <c r="D37" s="22"/>
      <c r="E37" s="25"/>
      <c r="F37" s="26"/>
    </row>
    <row r="38" spans="1:6" ht="288" x14ac:dyDescent="0.2">
      <c r="A38" s="20">
        <f>A36+1</f>
        <v>15</v>
      </c>
      <c r="B38" s="37" t="s">
        <v>33</v>
      </c>
      <c r="C38" s="22"/>
      <c r="D38" s="22"/>
      <c r="E38" s="25"/>
      <c r="F38" s="26"/>
    </row>
    <row r="39" spans="1:6" ht="300" x14ac:dyDescent="0.2">
      <c r="A39" s="20"/>
      <c r="B39" s="37" t="s">
        <v>34</v>
      </c>
      <c r="C39" s="22" t="s">
        <v>18</v>
      </c>
      <c r="D39" s="22">
        <v>1</v>
      </c>
      <c r="E39" s="25"/>
      <c r="F39" s="26" t="str">
        <f>IF(E39&lt;&gt;"",E39*D39,"")</f>
        <v/>
      </c>
    </row>
    <row r="40" spans="1:6" x14ac:dyDescent="0.2">
      <c r="A40" s="20"/>
      <c r="B40" s="37"/>
      <c r="C40" s="22"/>
      <c r="D40" s="22"/>
      <c r="E40" s="25"/>
      <c r="F40" s="26"/>
    </row>
    <row r="41" spans="1:6" ht="24" x14ac:dyDescent="0.2">
      <c r="A41" s="20">
        <f>A38+1</f>
        <v>16</v>
      </c>
      <c r="B41" s="37" t="s">
        <v>35</v>
      </c>
      <c r="C41" s="22" t="s">
        <v>18</v>
      </c>
      <c r="D41" s="22">
        <v>1</v>
      </c>
      <c r="E41" s="25"/>
      <c r="F41" s="26" t="str">
        <f>IF(E41&lt;&gt;"",E41*D41,"")</f>
        <v/>
      </c>
    </row>
    <row r="42" spans="1:6" x14ac:dyDescent="0.2">
      <c r="A42" s="20"/>
      <c r="B42" s="37"/>
      <c r="C42" s="22"/>
      <c r="D42" s="22"/>
      <c r="E42" s="25"/>
      <c r="F42" s="26"/>
    </row>
    <row r="43" spans="1:6" ht="24" x14ac:dyDescent="0.2">
      <c r="A43" s="20">
        <f>A41+1</f>
        <v>17</v>
      </c>
      <c r="B43" s="37" t="s">
        <v>36</v>
      </c>
      <c r="C43" s="22" t="s">
        <v>18</v>
      </c>
      <c r="D43" s="22">
        <v>36</v>
      </c>
      <c r="E43" s="25"/>
      <c r="F43" s="26" t="str">
        <f>IF(E43&lt;&gt;"",E43*D43,"")</f>
        <v/>
      </c>
    </row>
    <row r="44" spans="1:6" x14ac:dyDescent="0.2">
      <c r="A44" s="20"/>
      <c r="B44" s="37"/>
      <c r="C44" s="22"/>
      <c r="D44" s="22"/>
      <c r="E44" s="25"/>
      <c r="F44" s="26"/>
    </row>
    <row r="45" spans="1:6" ht="96" x14ac:dyDescent="0.2">
      <c r="A45" s="20">
        <f>A43+1</f>
        <v>18</v>
      </c>
      <c r="B45" s="37" t="s">
        <v>37</v>
      </c>
      <c r="C45" s="22" t="s">
        <v>38</v>
      </c>
      <c r="D45" s="22">
        <v>1</v>
      </c>
      <c r="E45" s="25"/>
      <c r="F45" s="26" t="str">
        <f>IF(E45&lt;&gt;"",E45*D45,"")</f>
        <v/>
      </c>
    </row>
    <row r="46" spans="1:6" x14ac:dyDescent="0.2">
      <c r="A46" s="20"/>
      <c r="B46" s="37"/>
      <c r="C46" s="22"/>
      <c r="D46" s="22"/>
      <c r="E46" s="25"/>
      <c r="F46" s="26"/>
    </row>
    <row r="47" spans="1:6" x14ac:dyDescent="0.2">
      <c r="A47" s="20">
        <f>A45+1</f>
        <v>19</v>
      </c>
      <c r="B47" s="37" t="s">
        <v>39</v>
      </c>
      <c r="C47" s="22" t="s">
        <v>18</v>
      </c>
      <c r="D47" s="22">
        <v>1</v>
      </c>
      <c r="E47" s="25"/>
      <c r="F47" s="26" t="str">
        <f>IF(E47&lt;&gt;"",E47*D47,"")</f>
        <v/>
      </c>
    </row>
    <row r="48" spans="1:6" x14ac:dyDescent="0.2">
      <c r="A48" s="20"/>
      <c r="B48" s="37"/>
      <c r="C48" s="22"/>
      <c r="D48" s="22"/>
      <c r="E48" s="25"/>
      <c r="F48" s="26"/>
    </row>
    <row r="49" spans="1:6" ht="24" x14ac:dyDescent="0.2">
      <c r="A49" s="20">
        <f>A47+1</f>
        <v>20</v>
      </c>
      <c r="B49" s="37" t="s">
        <v>40</v>
      </c>
      <c r="C49" s="22" t="s">
        <v>18</v>
      </c>
      <c r="D49" s="22">
        <f>D26</f>
        <v>32</v>
      </c>
      <c r="E49" s="25"/>
      <c r="F49" s="26" t="str">
        <f>IF(E49&lt;&gt;"",E49*D49,"")</f>
        <v/>
      </c>
    </row>
    <row r="50" spans="1:6" x14ac:dyDescent="0.2">
      <c r="A50" s="20"/>
      <c r="B50" s="37"/>
      <c r="C50" s="22"/>
      <c r="D50" s="22"/>
      <c r="E50" s="25"/>
      <c r="F50" s="26"/>
    </row>
    <row r="51" spans="1:6" x14ac:dyDescent="0.2">
      <c r="A51" s="20">
        <f>A49+1</f>
        <v>21</v>
      </c>
      <c r="B51" s="37" t="s">
        <v>41</v>
      </c>
      <c r="C51" s="22" t="s">
        <v>18</v>
      </c>
      <c r="D51" s="22">
        <f>D49</f>
        <v>32</v>
      </c>
      <c r="E51" s="25"/>
      <c r="F51" s="26" t="str">
        <f>IF(E51&lt;&gt;"",E51*D51,"")</f>
        <v/>
      </c>
    </row>
    <row r="52" spans="1:6" x14ac:dyDescent="0.2">
      <c r="A52" s="20"/>
      <c r="B52" s="37"/>
      <c r="C52" s="22"/>
      <c r="D52" s="22"/>
      <c r="E52" s="25"/>
      <c r="F52" s="26"/>
    </row>
    <row r="53" spans="1:6" x14ac:dyDescent="0.2">
      <c r="A53" s="20">
        <f>A51+1</f>
        <v>22</v>
      </c>
      <c r="B53" s="37" t="s">
        <v>42</v>
      </c>
      <c r="C53" s="22" t="s">
        <v>18</v>
      </c>
      <c r="D53" s="22">
        <f>D51</f>
        <v>32</v>
      </c>
      <c r="E53" s="25"/>
      <c r="F53" s="26" t="str">
        <f>IF(E53&lt;&gt;"",E53*D53,"")</f>
        <v/>
      </c>
    </row>
    <row r="54" spans="1:6" x14ac:dyDescent="0.2">
      <c r="A54" s="20"/>
      <c r="B54" s="37"/>
      <c r="C54" s="22"/>
      <c r="D54" s="22"/>
      <c r="E54" s="25"/>
      <c r="F54" s="26"/>
    </row>
    <row r="55" spans="1:6" x14ac:dyDescent="0.2">
      <c r="A55" s="20">
        <f>A53+1</f>
        <v>23</v>
      </c>
      <c r="B55" s="37" t="s">
        <v>43</v>
      </c>
      <c r="C55" s="22" t="s">
        <v>18</v>
      </c>
      <c r="D55" s="22">
        <f>D30</f>
        <v>3</v>
      </c>
      <c r="E55" s="25"/>
      <c r="F55" s="26" t="str">
        <f>IF(E55&lt;&gt;"",E55*D55,"")</f>
        <v/>
      </c>
    </row>
    <row r="56" spans="1:6" x14ac:dyDescent="0.2">
      <c r="A56" s="20"/>
      <c r="B56" s="37"/>
      <c r="C56" s="22"/>
      <c r="D56" s="22"/>
      <c r="E56" s="25"/>
      <c r="F56" s="26"/>
    </row>
    <row r="57" spans="1:6" x14ac:dyDescent="0.2">
      <c r="A57" s="20">
        <f>A55+1</f>
        <v>24</v>
      </c>
      <c r="B57" s="37" t="s">
        <v>44</v>
      </c>
      <c r="C57" s="22" t="s">
        <v>18</v>
      </c>
      <c r="D57" s="22">
        <v>16</v>
      </c>
      <c r="E57" s="25"/>
      <c r="F57" s="26" t="str">
        <f>IF(E57&lt;&gt;"",E57*D57,"")</f>
        <v/>
      </c>
    </row>
    <row r="58" spans="1:6" x14ac:dyDescent="0.2">
      <c r="A58" s="20"/>
      <c r="B58" s="37"/>
      <c r="C58" s="22"/>
      <c r="D58" s="22"/>
      <c r="E58" s="25"/>
      <c r="F58" s="26"/>
    </row>
    <row r="59" spans="1:6" x14ac:dyDescent="0.2">
      <c r="A59" s="20">
        <f>A57+1</f>
        <v>25</v>
      </c>
      <c r="B59" s="37" t="s">
        <v>45</v>
      </c>
      <c r="C59" s="22" t="s">
        <v>18</v>
      </c>
      <c r="D59" s="22">
        <f>D32</f>
        <v>1</v>
      </c>
      <c r="E59" s="25"/>
      <c r="F59" s="26" t="str">
        <f>IF(E59&lt;&gt;"",E59*D59,"")</f>
        <v/>
      </c>
    </row>
    <row r="60" spans="1:6" x14ac:dyDescent="0.2">
      <c r="A60" s="20"/>
      <c r="B60" s="37"/>
      <c r="C60" s="22"/>
      <c r="D60" s="22"/>
      <c r="E60" s="25"/>
      <c r="F60" s="26"/>
    </row>
    <row r="61" spans="1:6" ht="36" x14ac:dyDescent="0.2">
      <c r="A61" s="20">
        <f>A59+1</f>
        <v>26</v>
      </c>
      <c r="B61" s="37" t="s">
        <v>46</v>
      </c>
      <c r="C61" s="22" t="s">
        <v>47</v>
      </c>
      <c r="D61" s="22">
        <v>1</v>
      </c>
      <c r="E61" s="25"/>
      <c r="F61" s="26" t="str">
        <f>IF(E61&lt;&gt;"",E61*D61,"")</f>
        <v/>
      </c>
    </row>
    <row r="62" spans="1:6" x14ac:dyDescent="0.2">
      <c r="A62" s="20"/>
      <c r="B62" s="37"/>
      <c r="C62" s="22"/>
      <c r="D62" s="22"/>
      <c r="E62" s="25"/>
      <c r="F62" s="26"/>
    </row>
    <row r="63" spans="1:6" ht="24" x14ac:dyDescent="0.2">
      <c r="A63" s="20">
        <f>A61+1</f>
        <v>27</v>
      </c>
      <c r="B63" s="37" t="s">
        <v>48</v>
      </c>
      <c r="C63" s="22" t="s">
        <v>18</v>
      </c>
      <c r="D63" s="22">
        <f>36</f>
        <v>36</v>
      </c>
      <c r="E63" s="25"/>
      <c r="F63" s="26" t="str">
        <f>IF(E63&lt;&gt;"",E63*D63,"")</f>
        <v/>
      </c>
    </row>
    <row r="64" spans="1:6" x14ac:dyDescent="0.2">
      <c r="A64" s="20"/>
      <c r="B64" s="37"/>
      <c r="C64" s="22"/>
      <c r="D64" s="22"/>
      <c r="E64" s="25"/>
      <c r="F64" s="26"/>
    </row>
    <row r="65" spans="1:6" ht="24" x14ac:dyDescent="0.2">
      <c r="A65" s="20">
        <f>A63+1</f>
        <v>28</v>
      </c>
      <c r="B65" s="37" t="s">
        <v>49</v>
      </c>
      <c r="C65" s="22" t="s">
        <v>18</v>
      </c>
      <c r="D65" s="22">
        <f>D63</f>
        <v>36</v>
      </c>
      <c r="E65" s="25"/>
      <c r="F65" s="26" t="str">
        <f>IF(E65&lt;&gt;"",E65*D65,"")</f>
        <v/>
      </c>
    </row>
    <row r="66" spans="1:6" x14ac:dyDescent="0.2">
      <c r="A66" s="20"/>
      <c r="B66" s="37"/>
      <c r="C66" s="22"/>
      <c r="D66" s="22"/>
      <c r="E66" s="25"/>
      <c r="F66" s="26"/>
    </row>
    <row r="67" spans="1:6" ht="99" x14ac:dyDescent="0.2">
      <c r="A67" s="20">
        <f>A65+1</f>
        <v>29</v>
      </c>
      <c r="B67" s="37" t="s">
        <v>50</v>
      </c>
      <c r="C67" s="22" t="s">
        <v>18</v>
      </c>
      <c r="D67" s="22">
        <v>4</v>
      </c>
      <c r="E67" s="25"/>
      <c r="F67" s="26" t="str">
        <f>IF(E67&lt;&gt;"",E67*D67,"")</f>
        <v/>
      </c>
    </row>
    <row r="68" spans="1:6" x14ac:dyDescent="0.2">
      <c r="A68" s="20"/>
      <c r="B68" s="37"/>
      <c r="C68" s="22"/>
      <c r="D68" s="22"/>
      <c r="E68" s="25"/>
      <c r="F68" s="26"/>
    </row>
    <row r="69" spans="1:6" ht="36" x14ac:dyDescent="0.2">
      <c r="A69" s="20">
        <f>A67+1</f>
        <v>30</v>
      </c>
      <c r="B69" s="37" t="s">
        <v>51</v>
      </c>
      <c r="C69" s="22" t="s">
        <v>18</v>
      </c>
      <c r="D69" s="22">
        <v>1</v>
      </c>
      <c r="E69" s="25"/>
      <c r="F69" s="26" t="str">
        <f>IF(E69&lt;&gt;"",E69*D69,"")</f>
        <v/>
      </c>
    </row>
    <row r="70" spans="1:6" x14ac:dyDescent="0.2">
      <c r="A70" s="20"/>
      <c r="B70" s="37"/>
      <c r="C70" s="22"/>
      <c r="D70" s="22"/>
      <c r="E70" s="25"/>
      <c r="F70" s="26"/>
    </row>
    <row r="71" spans="1:6" ht="36" x14ac:dyDescent="0.2">
      <c r="A71" s="20">
        <f>A69+1</f>
        <v>31</v>
      </c>
      <c r="B71" s="37" t="s">
        <v>52</v>
      </c>
      <c r="C71" s="22" t="s">
        <v>47</v>
      </c>
      <c r="D71" s="22">
        <v>1</v>
      </c>
      <c r="E71" s="25"/>
      <c r="F71" s="26" t="str">
        <f>IF(E71&lt;&gt;"",E71*D71,"")</f>
        <v/>
      </c>
    </row>
    <row r="72" spans="1:6" x14ac:dyDescent="0.2">
      <c r="A72" s="20"/>
      <c r="B72" s="37"/>
      <c r="C72" s="22"/>
      <c r="D72" s="22"/>
      <c r="E72" s="25"/>
      <c r="F72" s="26"/>
    </row>
    <row r="73" spans="1:6" ht="36" x14ac:dyDescent="0.2">
      <c r="A73" s="20">
        <f>A71+1</f>
        <v>32</v>
      </c>
      <c r="B73" s="37" t="s">
        <v>53</v>
      </c>
      <c r="C73" s="22" t="s">
        <v>47</v>
      </c>
      <c r="D73" s="22">
        <v>1</v>
      </c>
      <c r="E73" s="25"/>
      <c r="F73" s="26" t="str">
        <f>IF(E73&lt;&gt;"",E73*D73,"")</f>
        <v/>
      </c>
    </row>
    <row r="74" spans="1:6" x14ac:dyDescent="0.2">
      <c r="A74" s="20"/>
      <c r="B74" s="37"/>
      <c r="C74" s="22"/>
      <c r="D74" s="22"/>
      <c r="E74" s="25"/>
      <c r="F74" s="26"/>
    </row>
    <row r="75" spans="1:6" ht="24" x14ac:dyDescent="0.2">
      <c r="A75" s="20">
        <f>A73+1</f>
        <v>33</v>
      </c>
      <c r="B75" s="37" t="s">
        <v>54</v>
      </c>
      <c r="C75" s="22" t="s">
        <v>55</v>
      </c>
      <c r="D75" s="22">
        <v>100</v>
      </c>
      <c r="E75" s="25"/>
      <c r="F75" s="26" t="str">
        <f>IF(E75&lt;&gt;"",E75*D75,"")</f>
        <v/>
      </c>
    </row>
    <row r="76" spans="1:6" x14ac:dyDescent="0.2">
      <c r="A76" s="20"/>
      <c r="B76" s="37"/>
      <c r="C76" s="22"/>
      <c r="D76" s="22"/>
      <c r="E76" s="25"/>
      <c r="F76" s="26"/>
    </row>
    <row r="77" spans="1:6" ht="24" x14ac:dyDescent="0.2">
      <c r="A77" s="20">
        <f>A75+1</f>
        <v>34</v>
      </c>
      <c r="B77" s="37" t="s">
        <v>56</v>
      </c>
      <c r="C77" s="22" t="s">
        <v>55</v>
      </c>
      <c r="D77" s="22">
        <v>100</v>
      </c>
      <c r="E77" s="25"/>
      <c r="F77" s="26" t="str">
        <f>IF(E77&lt;&gt;"",E77*D77,"")</f>
        <v/>
      </c>
    </row>
    <row r="78" spans="1:6" x14ac:dyDescent="0.2">
      <c r="A78" s="20"/>
      <c r="B78" s="37"/>
      <c r="C78" s="22"/>
      <c r="D78" s="22"/>
      <c r="E78" s="25"/>
      <c r="F78" s="26"/>
    </row>
    <row r="79" spans="1:6" ht="60" x14ac:dyDescent="0.2">
      <c r="A79" s="20">
        <f>A77+1</f>
        <v>35</v>
      </c>
      <c r="B79" s="37" t="s">
        <v>57</v>
      </c>
      <c r="C79" s="22" t="s">
        <v>55</v>
      </c>
      <c r="D79" s="22">
        <v>250</v>
      </c>
      <c r="E79" s="25"/>
      <c r="F79" s="26" t="str">
        <f>IF(E79&lt;&gt;"",E79*D79,"")</f>
        <v/>
      </c>
    </row>
    <row r="80" spans="1:6" x14ac:dyDescent="0.2">
      <c r="A80" s="20"/>
      <c r="B80" s="37"/>
      <c r="C80" s="22"/>
      <c r="D80" s="22"/>
      <c r="E80" s="25"/>
      <c r="F80" s="26"/>
    </row>
    <row r="81" spans="1:6" ht="84" x14ac:dyDescent="0.2">
      <c r="A81" s="20">
        <f>A79+1</f>
        <v>36</v>
      </c>
      <c r="B81" s="37" t="s">
        <v>58</v>
      </c>
      <c r="C81" s="22" t="s">
        <v>55</v>
      </c>
      <c r="D81" s="22">
        <v>250</v>
      </c>
      <c r="E81" s="25"/>
      <c r="F81" s="26" t="str">
        <f>IF(E81&lt;&gt;"",E81*D81,"")</f>
        <v/>
      </c>
    </row>
    <row r="82" spans="1:6" x14ac:dyDescent="0.2">
      <c r="A82" s="20"/>
      <c r="B82" s="37"/>
      <c r="C82" s="22"/>
      <c r="D82" s="22"/>
      <c r="E82" s="25"/>
      <c r="F82" s="26"/>
    </row>
    <row r="83" spans="1:6" ht="60" x14ac:dyDescent="0.2">
      <c r="A83" s="20">
        <f>A81+1</f>
        <v>37</v>
      </c>
      <c r="B83" s="37" t="s">
        <v>59</v>
      </c>
      <c r="C83" s="22" t="s">
        <v>55</v>
      </c>
      <c r="D83" s="22">
        <v>50</v>
      </c>
      <c r="E83" s="25"/>
      <c r="F83" s="26" t="str">
        <f>IF(E83&lt;&gt;"",E83*D83,"")</f>
        <v/>
      </c>
    </row>
    <row r="84" spans="1:6" x14ac:dyDescent="0.2">
      <c r="A84" s="20"/>
      <c r="B84" s="37"/>
      <c r="C84" s="22"/>
      <c r="D84" s="22"/>
      <c r="E84" s="25"/>
      <c r="F84" s="26"/>
    </row>
    <row r="85" spans="1:6" ht="60" x14ac:dyDescent="0.2">
      <c r="A85" s="20">
        <f>A83+1</f>
        <v>38</v>
      </c>
      <c r="B85" s="37" t="s">
        <v>60</v>
      </c>
      <c r="C85" s="22" t="s">
        <v>55</v>
      </c>
      <c r="D85" s="22">
        <v>50</v>
      </c>
      <c r="E85" s="25"/>
      <c r="F85" s="26" t="str">
        <f>IF(E85&lt;&gt;"",E85*D85,"")</f>
        <v/>
      </c>
    </row>
    <row r="86" spans="1:6" x14ac:dyDescent="0.2">
      <c r="A86" s="20"/>
      <c r="B86" s="37"/>
      <c r="C86" s="22"/>
      <c r="D86" s="22"/>
      <c r="E86" s="25"/>
      <c r="F86" s="26"/>
    </row>
    <row r="87" spans="1:6" ht="60" x14ac:dyDescent="0.2">
      <c r="A87" s="20">
        <f>A85+1</f>
        <v>39</v>
      </c>
      <c r="B87" s="37" t="s">
        <v>61</v>
      </c>
      <c r="C87" s="22" t="s">
        <v>55</v>
      </c>
      <c r="D87" s="22">
        <v>100</v>
      </c>
      <c r="E87" s="25"/>
      <c r="F87" s="26" t="str">
        <f>IF(E87&lt;&gt;"",E87*D87,"")</f>
        <v/>
      </c>
    </row>
    <row r="88" spans="1:6" x14ac:dyDescent="0.2">
      <c r="A88" s="20"/>
      <c r="B88" s="37"/>
      <c r="C88" s="22"/>
      <c r="D88" s="22"/>
      <c r="E88" s="25"/>
      <c r="F88" s="26"/>
    </row>
    <row r="89" spans="1:6" x14ac:dyDescent="0.2">
      <c r="A89" s="20">
        <f>A87+1</f>
        <v>40</v>
      </c>
      <c r="B89" s="37" t="s">
        <v>62</v>
      </c>
      <c r="C89" s="22" t="s">
        <v>55</v>
      </c>
      <c r="D89" s="22">
        <v>25</v>
      </c>
      <c r="E89" s="25"/>
      <c r="F89" s="26" t="str">
        <f>IF(E89&lt;&gt;"",E89*D89,"")</f>
        <v/>
      </c>
    </row>
    <row r="90" spans="1:6" x14ac:dyDescent="0.2">
      <c r="A90" s="20"/>
      <c r="B90" s="37"/>
      <c r="C90" s="22"/>
      <c r="D90" s="22"/>
      <c r="E90" s="25"/>
      <c r="F90" s="26"/>
    </row>
    <row r="91" spans="1:6" ht="36" x14ac:dyDescent="0.2">
      <c r="A91" s="20">
        <f>A89+1</f>
        <v>41</v>
      </c>
      <c r="B91" s="37" t="s">
        <v>63</v>
      </c>
      <c r="C91" s="22" t="s">
        <v>55</v>
      </c>
      <c r="D91" s="22">
        <v>50</v>
      </c>
      <c r="E91" s="25"/>
      <c r="F91" s="26" t="str">
        <f>IF(E91&lt;&gt;"",E91*D91,"")</f>
        <v/>
      </c>
    </row>
    <row r="92" spans="1:6" x14ac:dyDescent="0.2">
      <c r="A92" s="20"/>
      <c r="B92" s="37"/>
      <c r="C92" s="22"/>
      <c r="D92" s="22"/>
      <c r="E92" s="25"/>
      <c r="F92" s="26"/>
    </row>
    <row r="93" spans="1:6" ht="24" x14ac:dyDescent="0.2">
      <c r="A93" s="20">
        <f>A91+1</f>
        <v>42</v>
      </c>
      <c r="B93" s="37" t="s">
        <v>64</v>
      </c>
      <c r="C93" s="22" t="s">
        <v>18</v>
      </c>
      <c r="D93" s="22">
        <v>10</v>
      </c>
      <c r="E93" s="25"/>
      <c r="F93" s="26" t="str">
        <f>IF(E93&lt;&gt;"",E93*D93,"")</f>
        <v/>
      </c>
    </row>
    <row r="94" spans="1:6" x14ac:dyDescent="0.2">
      <c r="A94" s="20"/>
      <c r="B94" s="37"/>
      <c r="C94" s="22"/>
      <c r="D94" s="22"/>
      <c r="E94" s="25"/>
      <c r="F94" s="26"/>
    </row>
    <row r="95" spans="1:6" x14ac:dyDescent="0.2">
      <c r="A95" s="20">
        <f>A93+1</f>
        <v>43</v>
      </c>
      <c r="B95" s="37" t="s">
        <v>65</v>
      </c>
      <c r="C95" s="22" t="s">
        <v>55</v>
      </c>
      <c r="D95" s="22">
        <v>500</v>
      </c>
      <c r="E95" s="25"/>
      <c r="F95" s="26" t="str">
        <f>IF(E95&lt;&gt;"",E95*D95,"")</f>
        <v/>
      </c>
    </row>
    <row r="96" spans="1:6" x14ac:dyDescent="0.2">
      <c r="A96" s="20"/>
      <c r="B96" s="37"/>
      <c r="C96" s="22"/>
      <c r="D96" s="22"/>
      <c r="E96" s="25"/>
      <c r="F96" s="26"/>
    </row>
    <row r="97" spans="1:6" ht="36" x14ac:dyDescent="0.2">
      <c r="A97" s="20">
        <f>A95+1</f>
        <v>44</v>
      </c>
      <c r="B97" s="37" t="s">
        <v>66</v>
      </c>
      <c r="C97" s="22" t="s">
        <v>18</v>
      </c>
      <c r="D97" s="22">
        <v>1</v>
      </c>
      <c r="E97" s="25"/>
      <c r="F97" s="26" t="str">
        <f>IF(E97&lt;&gt;"",E97*D97,"")</f>
        <v/>
      </c>
    </row>
    <row r="98" spans="1:6" x14ac:dyDescent="0.2">
      <c r="A98" s="20"/>
      <c r="B98" s="37"/>
      <c r="C98" s="22"/>
      <c r="D98" s="22"/>
      <c r="E98" s="25"/>
      <c r="F98" s="26"/>
    </row>
    <row r="99" spans="1:6" ht="36" x14ac:dyDescent="0.2">
      <c r="A99" s="20">
        <f>A97+1</f>
        <v>45</v>
      </c>
      <c r="B99" s="37" t="s">
        <v>67</v>
      </c>
      <c r="C99" s="22" t="s">
        <v>38</v>
      </c>
      <c r="D99" s="22">
        <v>1</v>
      </c>
      <c r="E99" s="25"/>
      <c r="F99" s="26" t="str">
        <f>IF(E99&lt;&gt;"",E99*D99,"")</f>
        <v/>
      </c>
    </row>
    <row r="100" spans="1:6" x14ac:dyDescent="0.2">
      <c r="A100" s="20"/>
      <c r="B100" s="37"/>
      <c r="C100" s="22"/>
      <c r="D100" s="22"/>
      <c r="E100" s="25"/>
      <c r="F100" s="26"/>
    </row>
    <row r="101" spans="1:6" ht="60" x14ac:dyDescent="0.2">
      <c r="A101" s="20">
        <f>A99+1</f>
        <v>46</v>
      </c>
      <c r="B101" s="37" t="s">
        <v>68</v>
      </c>
      <c r="C101" s="22" t="s">
        <v>47</v>
      </c>
      <c r="D101" s="22">
        <v>1</v>
      </c>
      <c r="E101" s="25"/>
      <c r="F101" s="26" t="str">
        <f>IF(E101&lt;&gt;"",E101*D101,"")</f>
        <v/>
      </c>
    </row>
    <row r="102" spans="1:6" x14ac:dyDescent="0.2">
      <c r="A102" s="20"/>
      <c r="B102" s="37"/>
      <c r="C102" s="22"/>
      <c r="D102" s="22"/>
      <c r="E102" s="25"/>
      <c r="F102" s="26"/>
    </row>
    <row r="103" spans="1:6" ht="60" x14ac:dyDescent="0.2">
      <c r="A103" s="20">
        <f>A101+1</f>
        <v>47</v>
      </c>
      <c r="B103" s="37" t="s">
        <v>69</v>
      </c>
      <c r="C103" s="22" t="s">
        <v>55</v>
      </c>
      <c r="D103" s="22">
        <f>D79</f>
        <v>250</v>
      </c>
      <c r="E103" s="25"/>
      <c r="F103" s="26" t="str">
        <f>IF(E103&lt;&gt;"",E103*D103,"")</f>
        <v/>
      </c>
    </row>
    <row r="104" spans="1:6" x14ac:dyDescent="0.2">
      <c r="A104" s="20"/>
      <c r="B104" s="37"/>
      <c r="C104" s="22"/>
      <c r="D104" s="22"/>
      <c r="E104" s="25"/>
      <c r="F104" s="26"/>
    </row>
    <row r="105" spans="1:6" ht="72" x14ac:dyDescent="0.2">
      <c r="A105" s="20">
        <f>A103+1</f>
        <v>48</v>
      </c>
      <c r="B105" s="37" t="s">
        <v>70</v>
      </c>
      <c r="C105" s="22" t="s">
        <v>55</v>
      </c>
      <c r="D105" s="22">
        <v>100</v>
      </c>
      <c r="E105" s="25"/>
      <c r="F105" s="26" t="str">
        <f>IF(E105&lt;&gt;"",E105*D105,"")</f>
        <v/>
      </c>
    </row>
    <row r="106" spans="1:6" x14ac:dyDescent="0.2">
      <c r="A106" s="20"/>
      <c r="B106" s="37"/>
      <c r="C106" s="22"/>
      <c r="D106" s="22"/>
      <c r="E106" s="25"/>
      <c r="F106" s="26"/>
    </row>
    <row r="107" spans="1:6" ht="36" x14ac:dyDescent="0.2">
      <c r="A107" s="20">
        <f>A105+1</f>
        <v>49</v>
      </c>
      <c r="B107" s="37" t="s">
        <v>71</v>
      </c>
      <c r="C107" s="22" t="s">
        <v>55</v>
      </c>
      <c r="D107" s="22">
        <v>50</v>
      </c>
      <c r="E107" s="25"/>
      <c r="F107" s="26"/>
    </row>
    <row r="108" spans="1:6" x14ac:dyDescent="0.2">
      <c r="A108" s="20"/>
      <c r="B108" s="37"/>
      <c r="C108" s="22"/>
      <c r="D108" s="22"/>
      <c r="E108" s="25"/>
      <c r="F108" s="26"/>
    </row>
    <row r="109" spans="1:6" ht="15.75" x14ac:dyDescent="0.2">
      <c r="A109" s="6" t="str">
        <f>A7&amp;":"</f>
        <v>1. DOJAVA POŽARA:</v>
      </c>
      <c r="B109" s="6"/>
      <c r="C109" s="6"/>
      <c r="D109" s="6"/>
      <c r="E109" s="6"/>
      <c r="F109" s="38" t="str">
        <f>IF(SUM(F9:F108)&lt;&gt;0,SUM(F9:F108),"")</f>
        <v/>
      </c>
    </row>
    <row r="110" spans="1:6" x14ac:dyDescent="0.2">
      <c r="A110" s="39"/>
      <c r="B110" s="40"/>
      <c r="C110" s="41"/>
      <c r="D110" s="41"/>
      <c r="E110" s="42"/>
      <c r="F110" s="43"/>
    </row>
    <row r="111" spans="1:6" x14ac:dyDescent="0.2">
      <c r="A111" s="44"/>
      <c r="B111" s="45"/>
      <c r="C111" s="46"/>
      <c r="D111" s="46"/>
      <c r="E111" s="47"/>
      <c r="F111" s="48"/>
    </row>
    <row r="112" spans="1:6" ht="18.75" x14ac:dyDescent="0.2">
      <c r="A112" s="5" t="s">
        <v>9</v>
      </c>
      <c r="B112" s="5"/>
      <c r="C112" s="5"/>
      <c r="D112" s="5"/>
      <c r="E112" s="5"/>
      <c r="F112" s="49" t="str">
        <f>F109</f>
        <v/>
      </c>
    </row>
  </sheetData>
  <mergeCells count="13">
    <mergeCell ref="A5:F5"/>
    <mergeCell ref="A7:F7"/>
    <mergeCell ref="A109:E109"/>
    <mergeCell ref="A112:E112"/>
    <mergeCell ref="A1:B4"/>
    <mergeCell ref="C1:D1"/>
    <mergeCell ref="E1:F1"/>
    <mergeCell ref="C2:D2"/>
    <mergeCell ref="E2:F2"/>
    <mergeCell ref="C3:D3"/>
    <mergeCell ref="E3:F3"/>
    <mergeCell ref="C4:D4"/>
    <mergeCell ref="E4:F4"/>
  </mergeCells>
  <printOptions horizontalCentered="1"/>
  <pageMargins left="0.66805555555555596" right="0.17708333333333301" top="0.62152777777777801" bottom="0.78958333333333297" header="0.511811023622047" footer="0.50972222222222197"/>
  <pageSetup paperSize="9" orientation="portrait" useFirstPageNumber="1" horizontalDpi="300" verticalDpi="300" r:id="rId1"/>
  <headerFooter>
    <oddFooter>&amp;R&amp;P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XFD90"/>
  <sheetViews>
    <sheetView showGridLines="0" view="pageBreakPreview" topLeftCell="A69" zoomScaleNormal="100" workbookViewId="0">
      <selection activeCell="E86" sqref="E86"/>
    </sheetView>
  </sheetViews>
  <sheetFormatPr defaultColWidth="9.28515625" defaultRowHeight="12.75" customHeight="1" x14ac:dyDescent="0.2"/>
  <cols>
    <col min="1" max="1" width="5.7109375" style="11" customWidth="1"/>
    <col min="2" max="2" width="43.42578125" style="11" customWidth="1"/>
    <col min="3" max="3" width="5.85546875" style="11" customWidth="1"/>
    <col min="4" max="4" width="4.85546875" style="11" customWidth="1"/>
    <col min="5" max="5" width="14.7109375" style="11" customWidth="1"/>
    <col min="6" max="6" width="15.140625" style="11" customWidth="1"/>
    <col min="7" max="7" width="9.28515625" style="11"/>
    <col min="8" max="8" width="59.28515625" style="11" customWidth="1"/>
    <col min="9" max="1018" width="9.28515625" style="11"/>
    <col min="1019" max="1021" width="11.5703125" style="11" customWidth="1"/>
    <col min="1022" max="1023" width="11.5703125" customWidth="1"/>
    <col min="16384" max="16384" width="11.5703125" customWidth="1"/>
  </cols>
  <sheetData>
    <row r="1" spans="1:1024 16384:16384" s="12" customFormat="1" ht="27.75" customHeight="1" x14ac:dyDescent="0.2">
      <c r="A1" s="10" t="s">
        <v>0</v>
      </c>
      <c r="B1" s="10"/>
      <c r="C1" s="9" t="s">
        <v>1</v>
      </c>
      <c r="D1" s="9"/>
      <c r="E1" s="9" t="s">
        <v>2</v>
      </c>
      <c r="F1" s="9"/>
      <c r="H1" s="13"/>
      <c r="AME1" s="11"/>
      <c r="AMF1" s="11"/>
      <c r="AMG1" s="11"/>
      <c r="AMJ1"/>
      <c r="XFD1"/>
    </row>
    <row r="2" spans="1:1024 16384:16384" s="12" customFormat="1" ht="27.75" customHeight="1" x14ac:dyDescent="0.2">
      <c r="A2" s="10"/>
      <c r="B2" s="10"/>
      <c r="C2" s="9" t="s">
        <v>3</v>
      </c>
      <c r="D2" s="9"/>
      <c r="E2" s="9" t="s">
        <v>4</v>
      </c>
      <c r="F2" s="9"/>
      <c r="AME2" s="11"/>
      <c r="AMF2" s="11"/>
      <c r="AMG2" s="11"/>
      <c r="AMJ2"/>
      <c r="XFD2"/>
    </row>
    <row r="3" spans="1:1024 16384:16384" s="12" customFormat="1" ht="12.75" customHeight="1" x14ac:dyDescent="0.2">
      <c r="A3" s="10"/>
      <c r="B3" s="10"/>
      <c r="C3" s="9" t="s">
        <v>5</v>
      </c>
      <c r="D3" s="9"/>
      <c r="E3" s="9" t="s">
        <v>6</v>
      </c>
      <c r="F3" s="9"/>
      <c r="AME3" s="11"/>
      <c r="AMF3" s="11"/>
      <c r="AMG3" s="11"/>
      <c r="AMJ3"/>
      <c r="XFD3"/>
    </row>
    <row r="4" spans="1:1024 16384:16384" ht="12.75" customHeight="1" x14ac:dyDescent="0.2">
      <c r="A4" s="10"/>
      <c r="B4" s="10"/>
      <c r="C4" s="9" t="s">
        <v>7</v>
      </c>
      <c r="D4" s="9"/>
      <c r="E4" s="9" t="s">
        <v>8</v>
      </c>
      <c r="F4" s="9"/>
    </row>
    <row r="5" spans="1:1024 16384:16384" ht="18.75" x14ac:dyDescent="0.2">
      <c r="A5" s="8" t="s">
        <v>72</v>
      </c>
      <c r="B5" s="8"/>
      <c r="C5" s="8"/>
      <c r="D5" s="8"/>
      <c r="E5" s="8"/>
      <c r="F5" s="8"/>
    </row>
    <row r="6" spans="1:1024 16384:16384" ht="36" x14ac:dyDescent="0.2">
      <c r="A6" s="14" t="s">
        <v>10</v>
      </c>
      <c r="B6" s="15" t="s">
        <v>11</v>
      </c>
      <c r="C6" s="15" t="s">
        <v>12</v>
      </c>
      <c r="D6" s="16" t="s">
        <v>13</v>
      </c>
      <c r="E6" s="17" t="s">
        <v>14</v>
      </c>
      <c r="F6" s="18" t="s">
        <v>15</v>
      </c>
      <c r="H6" s="19"/>
    </row>
    <row r="7" spans="1:1024 16384:16384" ht="15.75" x14ac:dyDescent="0.2">
      <c r="A7" s="7" t="s">
        <v>16</v>
      </c>
      <c r="B7" s="7"/>
      <c r="C7" s="7"/>
      <c r="D7" s="7"/>
      <c r="E7" s="7"/>
      <c r="F7" s="7"/>
    </row>
    <row r="8" spans="1:1024 16384:16384" x14ac:dyDescent="0.2">
      <c r="A8" s="20"/>
      <c r="B8" s="21"/>
      <c r="C8" s="22"/>
      <c r="D8" s="22"/>
      <c r="E8" s="25"/>
      <c r="F8" s="26"/>
    </row>
    <row r="9" spans="1:1024 16384:16384" x14ac:dyDescent="0.2">
      <c r="A9" s="20">
        <v>1</v>
      </c>
      <c r="B9" s="21" t="s">
        <v>17</v>
      </c>
      <c r="C9" s="22" t="s">
        <v>18</v>
      </c>
      <c r="D9" s="22">
        <v>24</v>
      </c>
      <c r="E9" s="25"/>
      <c r="F9" s="26" t="str">
        <f>IF(E9&lt;&gt;"",E9*D9,"")</f>
        <v/>
      </c>
      <c r="H9" s="12"/>
    </row>
    <row r="10" spans="1:1024 16384:16384" x14ac:dyDescent="0.2">
      <c r="A10" s="20"/>
      <c r="B10" s="21"/>
      <c r="C10" s="22"/>
      <c r="D10" s="22"/>
      <c r="E10" s="25"/>
      <c r="F10" s="26"/>
    </row>
    <row r="11" spans="1:1024 16384:16384" ht="288" x14ac:dyDescent="0.2">
      <c r="A11" s="20">
        <f>A9+1</f>
        <v>2</v>
      </c>
      <c r="B11" s="37" t="s">
        <v>73</v>
      </c>
      <c r="C11" s="22" t="s">
        <v>18</v>
      </c>
      <c r="D11" s="22">
        <v>1</v>
      </c>
      <c r="E11" s="25"/>
      <c r="F11" s="26" t="str">
        <f>IF(E11&lt;&gt;"",E11*D11,"")</f>
        <v/>
      </c>
      <c r="H11" s="12"/>
    </row>
    <row r="12" spans="1:1024 16384:16384" x14ac:dyDescent="0.2">
      <c r="A12" s="20"/>
      <c r="B12" s="37"/>
      <c r="C12" s="22"/>
      <c r="D12" s="22"/>
      <c r="E12" s="25"/>
      <c r="F12" s="26"/>
    </row>
    <row r="13" spans="1:1024 16384:16384" ht="312" x14ac:dyDescent="0.2">
      <c r="A13" s="20">
        <f>A11+1</f>
        <v>3</v>
      </c>
      <c r="B13" s="37" t="s">
        <v>26</v>
      </c>
      <c r="C13" s="22" t="s">
        <v>18</v>
      </c>
      <c r="D13" s="22">
        <v>23</v>
      </c>
      <c r="E13" s="25"/>
      <c r="F13" s="26" t="str">
        <f>IF(E13&lt;&gt;"",E13*D13,"")</f>
        <v/>
      </c>
      <c r="H13" s="12"/>
    </row>
    <row r="14" spans="1:1024 16384:16384" x14ac:dyDescent="0.2">
      <c r="A14" s="20"/>
      <c r="B14" s="37"/>
      <c r="C14" s="22"/>
      <c r="D14" s="22"/>
      <c r="E14" s="25"/>
      <c r="F14" s="26"/>
    </row>
    <row r="15" spans="1:1024 16384:16384" ht="36" x14ac:dyDescent="0.2">
      <c r="A15" s="20">
        <f>A13+1</f>
        <v>4</v>
      </c>
      <c r="B15" s="37" t="s">
        <v>27</v>
      </c>
      <c r="C15" s="22" t="s">
        <v>18</v>
      </c>
      <c r="D15" s="22">
        <f>SUM(C11:D13)</f>
        <v>24</v>
      </c>
      <c r="E15" s="25"/>
      <c r="F15" s="26" t="str">
        <f>IF(E15&lt;&gt;"",E15*D15,"")</f>
        <v/>
      </c>
    </row>
    <row r="16" spans="1:1024 16384:16384" x14ac:dyDescent="0.2">
      <c r="A16" s="20"/>
      <c r="B16" s="37"/>
      <c r="C16" s="22"/>
      <c r="D16" s="22"/>
      <c r="E16" s="25"/>
      <c r="F16" s="26"/>
    </row>
    <row r="17" spans="1:8" ht="36" x14ac:dyDescent="0.2">
      <c r="A17" s="20">
        <f>A15+1</f>
        <v>5</v>
      </c>
      <c r="B17" s="37" t="s">
        <v>28</v>
      </c>
      <c r="C17" s="22" t="s">
        <v>18</v>
      </c>
      <c r="D17" s="22">
        <f>D15</f>
        <v>24</v>
      </c>
      <c r="E17" s="25"/>
      <c r="F17" s="26" t="str">
        <f>IF(E17&lt;&gt;"",E17*D17,"")</f>
        <v/>
      </c>
    </row>
    <row r="18" spans="1:8" x14ac:dyDescent="0.2">
      <c r="A18" s="20"/>
      <c r="B18" s="37"/>
      <c r="C18" s="22"/>
      <c r="D18" s="22"/>
      <c r="E18" s="25"/>
      <c r="F18" s="26"/>
    </row>
    <row r="19" spans="1:8" ht="240" x14ac:dyDescent="0.2">
      <c r="A19" s="20">
        <f>A17+1</f>
        <v>6</v>
      </c>
      <c r="B19" s="37" t="s">
        <v>29</v>
      </c>
      <c r="C19" s="22" t="s">
        <v>18</v>
      </c>
      <c r="D19" s="22">
        <v>2</v>
      </c>
      <c r="E19" s="25"/>
      <c r="F19" s="26" t="str">
        <f>IF(E19&lt;&gt;"",E19*D19,"")</f>
        <v/>
      </c>
      <c r="H19" s="12"/>
    </row>
    <row r="20" spans="1:8" x14ac:dyDescent="0.2">
      <c r="A20" s="20"/>
      <c r="B20" s="37"/>
      <c r="C20" s="22"/>
      <c r="D20" s="22"/>
      <c r="E20" s="25"/>
      <c r="F20" s="26"/>
    </row>
    <row r="21" spans="1:8" ht="180" x14ac:dyDescent="0.2">
      <c r="A21" s="20">
        <f>A19+1</f>
        <v>7</v>
      </c>
      <c r="B21" s="37" t="s">
        <v>30</v>
      </c>
      <c r="C21" s="22" t="s">
        <v>18</v>
      </c>
      <c r="D21" s="22">
        <v>1</v>
      </c>
      <c r="E21" s="25"/>
      <c r="F21" s="26" t="str">
        <f>IF(E21&lt;&gt;"",E21*D21,"")</f>
        <v/>
      </c>
      <c r="H21" s="12"/>
    </row>
    <row r="22" spans="1:8" x14ac:dyDescent="0.2">
      <c r="A22" s="20"/>
      <c r="B22" s="37"/>
      <c r="C22" s="22"/>
      <c r="D22" s="22"/>
      <c r="E22" s="25"/>
      <c r="F22" s="26"/>
    </row>
    <row r="23" spans="1:8" ht="24" x14ac:dyDescent="0.2">
      <c r="A23" s="20">
        <f>A21+1</f>
        <v>8</v>
      </c>
      <c r="B23" s="37" t="s">
        <v>31</v>
      </c>
      <c r="C23" s="22" t="s">
        <v>18</v>
      </c>
      <c r="D23" s="22">
        <v>1</v>
      </c>
      <c r="E23" s="25"/>
      <c r="F23" s="26" t="str">
        <f>IF(E23&lt;&gt;"",E23*D23,"")</f>
        <v/>
      </c>
      <c r="H23" s="12"/>
    </row>
    <row r="24" spans="1:8" x14ac:dyDescent="0.2">
      <c r="A24" s="20"/>
      <c r="B24" s="37"/>
      <c r="C24" s="22"/>
      <c r="D24" s="22"/>
      <c r="E24" s="25"/>
      <c r="F24" s="26"/>
    </row>
    <row r="25" spans="1:8" ht="300" x14ac:dyDescent="0.2">
      <c r="A25" s="20">
        <f>A23+1</f>
        <v>9</v>
      </c>
      <c r="B25" s="37" t="s">
        <v>32</v>
      </c>
      <c r="C25" s="22" t="s">
        <v>18</v>
      </c>
      <c r="D25" s="22">
        <v>1</v>
      </c>
      <c r="E25" s="25"/>
      <c r="F25" s="26" t="str">
        <f>IF(E25&lt;&gt;"",E25*D25,"")</f>
        <v/>
      </c>
      <c r="H25" s="12"/>
    </row>
    <row r="26" spans="1:8" x14ac:dyDescent="0.2">
      <c r="A26" s="20"/>
      <c r="B26" s="37"/>
      <c r="C26" s="22"/>
      <c r="D26" s="22"/>
      <c r="E26" s="25"/>
      <c r="F26" s="26"/>
    </row>
    <row r="27" spans="1:8" ht="24" x14ac:dyDescent="0.2">
      <c r="A27" s="20">
        <f>A25+1</f>
        <v>10</v>
      </c>
      <c r="B27" s="37" t="s">
        <v>36</v>
      </c>
      <c r="C27" s="22" t="s">
        <v>18</v>
      </c>
      <c r="D27" s="22">
        <f>D29</f>
        <v>24</v>
      </c>
      <c r="E27" s="25"/>
      <c r="F27" s="26" t="str">
        <f>IF(E27&lt;&gt;"",E27*D27,"")</f>
        <v/>
      </c>
    </row>
    <row r="28" spans="1:8" x14ac:dyDescent="0.2">
      <c r="A28" s="20"/>
      <c r="B28" s="37"/>
      <c r="C28" s="22"/>
      <c r="D28" s="22"/>
      <c r="E28" s="25"/>
      <c r="F28" s="26"/>
    </row>
    <row r="29" spans="1:8" ht="24" x14ac:dyDescent="0.2">
      <c r="A29" s="20">
        <f>A27+1</f>
        <v>11</v>
      </c>
      <c r="B29" s="37" t="s">
        <v>40</v>
      </c>
      <c r="C29" s="22" t="s">
        <v>18</v>
      </c>
      <c r="D29" s="22">
        <f>D15</f>
        <v>24</v>
      </c>
      <c r="E29" s="25"/>
      <c r="F29" s="26" t="str">
        <f>IF(E29&lt;&gt;"",E29*D29,"")</f>
        <v/>
      </c>
    </row>
    <row r="30" spans="1:8" x14ac:dyDescent="0.2">
      <c r="A30" s="20"/>
      <c r="B30" s="37"/>
      <c r="C30" s="22"/>
      <c r="D30" s="22"/>
      <c r="E30" s="25"/>
      <c r="F30" s="26"/>
    </row>
    <row r="31" spans="1:8" x14ac:dyDescent="0.2">
      <c r="A31" s="20">
        <f>A29+1</f>
        <v>12</v>
      </c>
      <c r="B31" s="37" t="s">
        <v>41</v>
      </c>
      <c r="C31" s="22" t="s">
        <v>18</v>
      </c>
      <c r="D31" s="22">
        <f>D29</f>
        <v>24</v>
      </c>
      <c r="E31" s="25"/>
      <c r="F31" s="26" t="str">
        <f>IF(E31&lt;&gt;"",E31*D31,"")</f>
        <v/>
      </c>
    </row>
    <row r="32" spans="1:8" x14ac:dyDescent="0.2">
      <c r="A32" s="20"/>
      <c r="B32" s="37"/>
      <c r="C32" s="22"/>
      <c r="D32" s="22"/>
      <c r="E32" s="25"/>
      <c r="F32" s="26"/>
    </row>
    <row r="33" spans="1:8" x14ac:dyDescent="0.2">
      <c r="A33" s="20">
        <f>A31+1</f>
        <v>13</v>
      </c>
      <c r="B33" s="37" t="s">
        <v>42</v>
      </c>
      <c r="C33" s="22" t="s">
        <v>18</v>
      </c>
      <c r="D33" s="22">
        <f>D31</f>
        <v>24</v>
      </c>
      <c r="E33" s="25"/>
      <c r="F33" s="26" t="str">
        <f>IF(E33&lt;&gt;"",E33*D33,"")</f>
        <v/>
      </c>
    </row>
    <row r="34" spans="1:8" x14ac:dyDescent="0.2">
      <c r="A34" s="20"/>
      <c r="B34" s="37"/>
      <c r="C34" s="22"/>
      <c r="D34" s="22"/>
      <c r="E34" s="25"/>
      <c r="F34" s="26"/>
    </row>
    <row r="35" spans="1:8" x14ac:dyDescent="0.2">
      <c r="A35" s="20">
        <f>A33+1</f>
        <v>14</v>
      </c>
      <c r="B35" s="37" t="s">
        <v>43</v>
      </c>
      <c r="C35" s="22" t="s">
        <v>18</v>
      </c>
      <c r="D35" s="22">
        <f>D19</f>
        <v>2</v>
      </c>
      <c r="E35" s="25"/>
      <c r="F35" s="26" t="str">
        <f>IF(E35&lt;&gt;"",E35*D35,"")</f>
        <v/>
      </c>
    </row>
    <row r="36" spans="1:8" x14ac:dyDescent="0.2">
      <c r="A36" s="20"/>
      <c r="B36" s="37"/>
      <c r="C36" s="22"/>
      <c r="D36" s="22"/>
      <c r="E36" s="25"/>
      <c r="F36" s="26"/>
    </row>
    <row r="37" spans="1:8" x14ac:dyDescent="0.2">
      <c r="A37" s="20">
        <f>A35+1</f>
        <v>15</v>
      </c>
      <c r="B37" s="37" t="s">
        <v>44</v>
      </c>
      <c r="C37" s="22" t="s">
        <v>18</v>
      </c>
      <c r="D37" s="22">
        <v>16</v>
      </c>
      <c r="E37" s="25"/>
      <c r="F37" s="26" t="str">
        <f>IF(E37&lt;&gt;"",E37*D37,"")</f>
        <v/>
      </c>
    </row>
    <row r="38" spans="1:8" x14ac:dyDescent="0.2">
      <c r="A38" s="20"/>
      <c r="B38" s="37"/>
      <c r="C38" s="22"/>
      <c r="D38" s="22"/>
      <c r="E38" s="25"/>
      <c r="F38" s="26"/>
    </row>
    <row r="39" spans="1:8" x14ac:dyDescent="0.2">
      <c r="A39" s="20">
        <f>A37+1</f>
        <v>16</v>
      </c>
      <c r="B39" s="37" t="s">
        <v>45</v>
      </c>
      <c r="C39" s="22" t="s">
        <v>18</v>
      </c>
      <c r="D39" s="22">
        <f>D21</f>
        <v>1</v>
      </c>
      <c r="E39" s="25"/>
      <c r="F39" s="26" t="str">
        <f>IF(E39&lt;&gt;"",E39*D39,"")</f>
        <v/>
      </c>
    </row>
    <row r="40" spans="1:8" x14ac:dyDescent="0.2">
      <c r="A40" s="20"/>
      <c r="B40" s="37"/>
      <c r="C40" s="22"/>
      <c r="D40" s="22"/>
      <c r="E40" s="25"/>
      <c r="F40" s="26"/>
    </row>
    <row r="41" spans="1:8" ht="36" x14ac:dyDescent="0.2">
      <c r="A41" s="20">
        <f>A39+1</f>
        <v>17</v>
      </c>
      <c r="B41" s="37" t="s">
        <v>46</v>
      </c>
      <c r="C41" s="22" t="s">
        <v>47</v>
      </c>
      <c r="D41" s="22">
        <v>1</v>
      </c>
      <c r="E41" s="25"/>
      <c r="F41" s="26" t="str">
        <f>IF(E41&lt;&gt;"",E41*D41,"")</f>
        <v/>
      </c>
    </row>
    <row r="42" spans="1:8" x14ac:dyDescent="0.2">
      <c r="A42" s="20"/>
      <c r="B42" s="37"/>
      <c r="C42" s="22"/>
      <c r="D42" s="22"/>
      <c r="E42" s="25"/>
      <c r="F42" s="26"/>
    </row>
    <row r="43" spans="1:8" ht="24" x14ac:dyDescent="0.2">
      <c r="A43" s="20">
        <f>A41+1</f>
        <v>18</v>
      </c>
      <c r="B43" s="37" t="s">
        <v>48</v>
      </c>
      <c r="C43" s="22" t="s">
        <v>18</v>
      </c>
      <c r="D43" s="22">
        <f>D29</f>
        <v>24</v>
      </c>
      <c r="E43" s="25"/>
      <c r="F43" s="26" t="str">
        <f>IF(E43&lt;&gt;"",E43*D43,"")</f>
        <v/>
      </c>
      <c r="H43" s="12"/>
    </row>
    <row r="44" spans="1:8" x14ac:dyDescent="0.2">
      <c r="A44" s="20"/>
      <c r="B44" s="37"/>
      <c r="C44" s="22"/>
      <c r="D44" s="22"/>
      <c r="E44" s="25"/>
      <c r="F44" s="26"/>
    </row>
    <row r="45" spans="1:8" ht="24" x14ac:dyDescent="0.2">
      <c r="A45" s="20">
        <f>A43+1</f>
        <v>19</v>
      </c>
      <c r="B45" s="37" t="s">
        <v>49</v>
      </c>
      <c r="C45" s="22" t="s">
        <v>18</v>
      </c>
      <c r="D45" s="22">
        <f>D43</f>
        <v>24</v>
      </c>
      <c r="E45" s="25"/>
      <c r="F45" s="26" t="str">
        <f>IF(E45&lt;&gt;"",E45*D45,"")</f>
        <v/>
      </c>
    </row>
    <row r="46" spans="1:8" x14ac:dyDescent="0.2">
      <c r="A46" s="20"/>
      <c r="B46" s="37"/>
      <c r="C46" s="22"/>
      <c r="D46" s="22"/>
      <c r="E46" s="25"/>
      <c r="F46" s="26"/>
    </row>
    <row r="47" spans="1:8" ht="99" x14ac:dyDescent="0.2">
      <c r="A47" s="20">
        <f>A45+1</f>
        <v>20</v>
      </c>
      <c r="B47" s="37" t="s">
        <v>50</v>
      </c>
      <c r="C47" s="22" t="s">
        <v>18</v>
      </c>
      <c r="D47" s="22">
        <v>4</v>
      </c>
      <c r="E47" s="25"/>
      <c r="F47" s="26" t="str">
        <f>IF(E47&lt;&gt;"",E47*D47,"")</f>
        <v/>
      </c>
      <c r="H47" s="12"/>
    </row>
    <row r="48" spans="1:8" x14ac:dyDescent="0.2">
      <c r="A48" s="20"/>
      <c r="B48" s="37"/>
      <c r="C48" s="22"/>
      <c r="D48" s="22"/>
      <c r="E48" s="25"/>
      <c r="F48" s="26"/>
    </row>
    <row r="49" spans="1:8" ht="36" x14ac:dyDescent="0.2">
      <c r="A49" s="20">
        <f>A47+1</f>
        <v>21</v>
      </c>
      <c r="B49" s="37" t="s">
        <v>51</v>
      </c>
      <c r="C49" s="22" t="s">
        <v>38</v>
      </c>
      <c r="D49" s="22">
        <v>1</v>
      </c>
      <c r="E49" s="25"/>
      <c r="F49" s="26" t="str">
        <f>IF(E49&lt;&gt;"",E49*D49,"")</f>
        <v/>
      </c>
      <c r="H49" s="12"/>
    </row>
    <row r="50" spans="1:8" x14ac:dyDescent="0.2">
      <c r="A50" s="20"/>
      <c r="B50" s="37"/>
      <c r="C50" s="22"/>
      <c r="D50" s="22"/>
      <c r="E50" s="25"/>
      <c r="F50" s="26"/>
    </row>
    <row r="51" spans="1:8" ht="36" x14ac:dyDescent="0.2">
      <c r="A51" s="20">
        <f>A49+1</f>
        <v>22</v>
      </c>
      <c r="B51" s="37" t="s">
        <v>52</v>
      </c>
      <c r="C51" s="22" t="s">
        <v>47</v>
      </c>
      <c r="D51" s="22">
        <v>1</v>
      </c>
      <c r="E51" s="25"/>
      <c r="F51" s="26" t="str">
        <f>IF(E51&lt;&gt;"",E51*D51,"")</f>
        <v/>
      </c>
    </row>
    <row r="52" spans="1:8" x14ac:dyDescent="0.2">
      <c r="A52" s="20"/>
      <c r="B52" s="37"/>
      <c r="C52" s="22"/>
      <c r="D52" s="22"/>
      <c r="E52" s="25"/>
      <c r="F52" s="26"/>
    </row>
    <row r="53" spans="1:8" ht="36" x14ac:dyDescent="0.2">
      <c r="A53" s="20">
        <f>A51+1</f>
        <v>23</v>
      </c>
      <c r="B53" s="37" t="s">
        <v>53</v>
      </c>
      <c r="C53" s="22" t="s">
        <v>47</v>
      </c>
      <c r="D53" s="22">
        <v>1</v>
      </c>
      <c r="E53" s="25"/>
      <c r="F53" s="26" t="str">
        <f>IF(E53&lt;&gt;"",E53*D53,"")</f>
        <v/>
      </c>
      <c r="H53" s="12"/>
    </row>
    <row r="54" spans="1:8" x14ac:dyDescent="0.2">
      <c r="A54" s="20"/>
      <c r="B54" s="37"/>
      <c r="C54" s="22"/>
      <c r="D54" s="22"/>
      <c r="E54" s="25"/>
      <c r="F54" s="26"/>
    </row>
    <row r="55" spans="1:8" ht="24" x14ac:dyDescent="0.2">
      <c r="A55" s="20">
        <f>A53+1</f>
        <v>24</v>
      </c>
      <c r="B55" s="37" t="s">
        <v>54</v>
      </c>
      <c r="C55" s="22" t="s">
        <v>55</v>
      </c>
      <c r="D55" s="22">
        <v>100</v>
      </c>
      <c r="E55" s="25"/>
      <c r="F55" s="26" t="str">
        <f>IF(E55&lt;&gt;"",E55*D55,"")</f>
        <v/>
      </c>
      <c r="H55" s="12"/>
    </row>
    <row r="56" spans="1:8" x14ac:dyDescent="0.2">
      <c r="A56" s="20"/>
      <c r="B56" s="37"/>
      <c r="C56" s="22"/>
      <c r="D56" s="22"/>
      <c r="E56" s="25"/>
      <c r="F56" s="26"/>
    </row>
    <row r="57" spans="1:8" ht="24" x14ac:dyDescent="0.2">
      <c r="A57" s="20">
        <f>A55+1</f>
        <v>25</v>
      </c>
      <c r="B57" s="37" t="s">
        <v>56</v>
      </c>
      <c r="C57" s="22" t="s">
        <v>55</v>
      </c>
      <c r="D57" s="22">
        <v>100</v>
      </c>
      <c r="E57" s="25"/>
      <c r="F57" s="26" t="str">
        <f>IF(E57&lt;&gt;"",E57*D57,"")</f>
        <v/>
      </c>
      <c r="H57" s="12"/>
    </row>
    <row r="58" spans="1:8" x14ac:dyDescent="0.2">
      <c r="A58" s="20"/>
      <c r="B58" s="37"/>
      <c r="C58" s="22"/>
      <c r="D58" s="22"/>
      <c r="E58" s="25"/>
      <c r="F58" s="26"/>
    </row>
    <row r="59" spans="1:8" ht="60" x14ac:dyDescent="0.2">
      <c r="A59" s="20">
        <f>A57+1</f>
        <v>26</v>
      </c>
      <c r="B59" s="37" t="s">
        <v>57</v>
      </c>
      <c r="C59" s="22" t="s">
        <v>55</v>
      </c>
      <c r="D59" s="22">
        <v>150</v>
      </c>
      <c r="E59" s="25"/>
      <c r="F59" s="26" t="str">
        <f>IF(E59&lt;&gt;"",E59*D59,"")</f>
        <v/>
      </c>
      <c r="H59" s="12"/>
    </row>
    <row r="60" spans="1:8" x14ac:dyDescent="0.2">
      <c r="A60" s="20"/>
      <c r="B60" s="37"/>
      <c r="C60" s="22"/>
      <c r="D60" s="22"/>
      <c r="E60" s="25"/>
      <c r="F60" s="26"/>
    </row>
    <row r="61" spans="1:8" ht="84" x14ac:dyDescent="0.2">
      <c r="A61" s="20">
        <f>A59+1</f>
        <v>27</v>
      </c>
      <c r="B61" s="37" t="s">
        <v>58</v>
      </c>
      <c r="C61" s="22" t="s">
        <v>55</v>
      </c>
      <c r="D61" s="22">
        <v>150</v>
      </c>
      <c r="E61" s="25"/>
      <c r="F61" s="26" t="str">
        <f>IF(E61&lt;&gt;"",E61*D61,"")</f>
        <v/>
      </c>
      <c r="H61" s="12"/>
    </row>
    <row r="62" spans="1:8" x14ac:dyDescent="0.2">
      <c r="A62" s="20"/>
      <c r="B62" s="37"/>
      <c r="C62" s="22"/>
      <c r="D62" s="22"/>
      <c r="E62" s="25"/>
      <c r="F62" s="26"/>
    </row>
    <row r="63" spans="1:8" ht="60" x14ac:dyDescent="0.2">
      <c r="A63" s="20">
        <f>A61+1</f>
        <v>28</v>
      </c>
      <c r="B63" s="37" t="s">
        <v>59</v>
      </c>
      <c r="C63" s="22" t="s">
        <v>55</v>
      </c>
      <c r="D63" s="22">
        <v>40</v>
      </c>
      <c r="E63" s="25"/>
      <c r="F63" s="26" t="str">
        <f>IF(E63&lt;&gt;"",E63*D63,"")</f>
        <v/>
      </c>
    </row>
    <row r="64" spans="1:8" x14ac:dyDescent="0.2">
      <c r="A64" s="20"/>
      <c r="B64" s="37"/>
      <c r="C64" s="22"/>
      <c r="D64" s="22"/>
      <c r="E64" s="25"/>
      <c r="F64" s="26"/>
    </row>
    <row r="65" spans="1:8" ht="60" x14ac:dyDescent="0.2">
      <c r="A65" s="20">
        <f>A63+1</f>
        <v>29</v>
      </c>
      <c r="B65" s="37" t="s">
        <v>60</v>
      </c>
      <c r="C65" s="22" t="s">
        <v>55</v>
      </c>
      <c r="D65" s="22">
        <v>50</v>
      </c>
      <c r="E65" s="25"/>
      <c r="F65" s="26" t="str">
        <f>IF(E65&lt;&gt;"",E65*D65,"")</f>
        <v/>
      </c>
      <c r="H65" s="12"/>
    </row>
    <row r="66" spans="1:8" x14ac:dyDescent="0.2">
      <c r="A66" s="20"/>
      <c r="B66" s="37"/>
      <c r="C66" s="22"/>
      <c r="D66" s="22"/>
      <c r="E66" s="25"/>
      <c r="F66" s="26"/>
    </row>
    <row r="67" spans="1:8" ht="60" x14ac:dyDescent="0.2">
      <c r="A67" s="20">
        <f>A65+1</f>
        <v>30</v>
      </c>
      <c r="B67" s="37" t="s">
        <v>61</v>
      </c>
      <c r="C67" s="22" t="s">
        <v>55</v>
      </c>
      <c r="D67" s="22">
        <v>100</v>
      </c>
      <c r="E67" s="25"/>
      <c r="F67" s="26" t="str">
        <f>IF(E67&lt;&gt;"",E67*D67,"")</f>
        <v/>
      </c>
    </row>
    <row r="68" spans="1:8" x14ac:dyDescent="0.2">
      <c r="A68" s="20"/>
      <c r="B68" s="37"/>
      <c r="C68" s="22"/>
      <c r="D68" s="22"/>
      <c r="E68" s="25"/>
      <c r="F68" s="26"/>
    </row>
    <row r="69" spans="1:8" x14ac:dyDescent="0.2">
      <c r="A69" s="20">
        <f>A67+1</f>
        <v>31</v>
      </c>
      <c r="B69" s="37" t="s">
        <v>62</v>
      </c>
      <c r="C69" s="22" t="s">
        <v>55</v>
      </c>
      <c r="D69" s="22">
        <v>25</v>
      </c>
      <c r="E69" s="25"/>
      <c r="F69" s="26" t="str">
        <f>IF(E69&lt;&gt;"",E69*D69,"")</f>
        <v/>
      </c>
    </row>
    <row r="70" spans="1:8" x14ac:dyDescent="0.2">
      <c r="A70" s="20"/>
      <c r="B70" s="37"/>
      <c r="C70" s="22"/>
      <c r="D70" s="22"/>
      <c r="E70" s="25"/>
      <c r="F70" s="26"/>
    </row>
    <row r="71" spans="1:8" ht="36" x14ac:dyDescent="0.2">
      <c r="A71" s="20">
        <f>A69+1</f>
        <v>32</v>
      </c>
      <c r="B71" s="37" t="s">
        <v>63</v>
      </c>
      <c r="C71" s="22" t="s">
        <v>55</v>
      </c>
      <c r="D71" s="22">
        <v>50</v>
      </c>
      <c r="E71" s="25"/>
      <c r="F71" s="26" t="str">
        <f>IF(E71&lt;&gt;"",E71*D71,"")</f>
        <v/>
      </c>
    </row>
    <row r="72" spans="1:8" x14ac:dyDescent="0.2">
      <c r="A72" s="20"/>
      <c r="B72" s="37"/>
      <c r="C72" s="22"/>
      <c r="D72" s="22"/>
      <c r="E72" s="25"/>
      <c r="F72" s="26"/>
    </row>
    <row r="73" spans="1:8" ht="24" x14ac:dyDescent="0.2">
      <c r="A73" s="20">
        <f>A71+1</f>
        <v>33</v>
      </c>
      <c r="B73" s="37" t="s">
        <v>64</v>
      </c>
      <c r="C73" s="22" t="s">
        <v>18</v>
      </c>
      <c r="D73" s="22">
        <v>10</v>
      </c>
      <c r="E73" s="25"/>
      <c r="F73" s="26" t="str">
        <f>IF(E73&lt;&gt;"",E73*D73,"")</f>
        <v/>
      </c>
    </row>
    <row r="74" spans="1:8" x14ac:dyDescent="0.2">
      <c r="A74" s="20"/>
      <c r="B74" s="37"/>
      <c r="C74" s="22"/>
      <c r="D74" s="22"/>
      <c r="E74" s="25"/>
      <c r="F74" s="26"/>
    </row>
    <row r="75" spans="1:8" x14ac:dyDescent="0.2">
      <c r="A75" s="20">
        <f>A73+1</f>
        <v>34</v>
      </c>
      <c r="B75" s="37" t="s">
        <v>65</v>
      </c>
      <c r="C75" s="22" t="s">
        <v>55</v>
      </c>
      <c r="D75" s="22">
        <v>300</v>
      </c>
      <c r="E75" s="25"/>
      <c r="F75" s="26" t="str">
        <f>IF(E75&lt;&gt;"",E75*D75,"")</f>
        <v/>
      </c>
    </row>
    <row r="76" spans="1:8" x14ac:dyDescent="0.2">
      <c r="A76" s="20"/>
      <c r="B76" s="37"/>
      <c r="C76" s="22"/>
      <c r="D76" s="22"/>
      <c r="E76" s="25"/>
      <c r="F76" s="26"/>
    </row>
    <row r="77" spans="1:8" ht="36" x14ac:dyDescent="0.2">
      <c r="A77" s="20">
        <f>A75+1</f>
        <v>35</v>
      </c>
      <c r="B77" s="37" t="s">
        <v>67</v>
      </c>
      <c r="C77" s="22" t="s">
        <v>38</v>
      </c>
      <c r="D77" s="22">
        <v>1</v>
      </c>
      <c r="E77" s="25"/>
      <c r="F77" s="26" t="str">
        <f>IF(E77&lt;&gt;"",E77*D77,"")</f>
        <v/>
      </c>
      <c r="H77" s="12"/>
    </row>
    <row r="78" spans="1:8" x14ac:dyDescent="0.2">
      <c r="A78" s="20"/>
      <c r="B78" s="37"/>
      <c r="C78" s="22"/>
      <c r="D78" s="22"/>
      <c r="E78" s="25"/>
      <c r="F78" s="26"/>
    </row>
    <row r="79" spans="1:8" ht="60" x14ac:dyDescent="0.2">
      <c r="A79" s="20">
        <f>A77+1</f>
        <v>36</v>
      </c>
      <c r="B79" s="37" t="s">
        <v>68</v>
      </c>
      <c r="C79" s="22" t="s">
        <v>47</v>
      </c>
      <c r="D79" s="22">
        <v>1</v>
      </c>
      <c r="E79" s="25"/>
      <c r="F79" s="26" t="str">
        <f>IF(E79&lt;&gt;"",E79*D79,"")</f>
        <v/>
      </c>
    </row>
    <row r="80" spans="1:8" x14ac:dyDescent="0.2">
      <c r="A80" s="20"/>
      <c r="B80" s="37"/>
      <c r="C80" s="22"/>
      <c r="D80" s="22"/>
      <c r="E80" s="25"/>
      <c r="F80" s="26"/>
    </row>
    <row r="81" spans="1:8" ht="60" x14ac:dyDescent="0.2">
      <c r="A81" s="20">
        <f>A79+1</f>
        <v>37</v>
      </c>
      <c r="B81" s="37" t="s">
        <v>69</v>
      </c>
      <c r="C81" s="22" t="s">
        <v>55</v>
      </c>
      <c r="D81" s="22">
        <f>D59</f>
        <v>150</v>
      </c>
      <c r="E81" s="25"/>
      <c r="F81" s="26" t="str">
        <f>IF(E81&lt;&gt;"",E81*D81,"")</f>
        <v/>
      </c>
      <c r="H81" s="12"/>
    </row>
    <row r="82" spans="1:8" x14ac:dyDescent="0.2">
      <c r="A82" s="20"/>
      <c r="B82" s="37"/>
      <c r="C82" s="22"/>
      <c r="D82" s="22"/>
      <c r="E82" s="25"/>
      <c r="F82" s="26"/>
    </row>
    <row r="83" spans="1:8" ht="72" x14ac:dyDescent="0.2">
      <c r="A83" s="20">
        <f>A81+1</f>
        <v>38</v>
      </c>
      <c r="B83" s="37" t="s">
        <v>70</v>
      </c>
      <c r="C83" s="22" t="s">
        <v>55</v>
      </c>
      <c r="D83" s="22">
        <v>100</v>
      </c>
      <c r="E83" s="25"/>
      <c r="F83" s="26" t="str">
        <f>IF(E83&lt;&gt;"",E83*D83,"")</f>
        <v/>
      </c>
      <c r="H83" s="12"/>
    </row>
    <row r="84" spans="1:8" x14ac:dyDescent="0.2">
      <c r="A84" s="20"/>
      <c r="B84" s="37"/>
      <c r="C84" s="22"/>
      <c r="D84" s="22"/>
      <c r="E84" s="25"/>
      <c r="F84" s="26"/>
    </row>
    <row r="85" spans="1:8" ht="36" x14ac:dyDescent="0.2">
      <c r="A85" s="20">
        <f>A83+1</f>
        <v>39</v>
      </c>
      <c r="B85" s="37" t="s">
        <v>71</v>
      </c>
      <c r="C85" s="22" t="s">
        <v>55</v>
      </c>
      <c r="D85" s="22">
        <v>50</v>
      </c>
      <c r="E85" s="25"/>
      <c r="F85" s="26" t="str">
        <f>IF(E85&lt;&gt;"",E85*D85,"")</f>
        <v/>
      </c>
    </row>
    <row r="86" spans="1:8" x14ac:dyDescent="0.2">
      <c r="A86" s="20"/>
      <c r="B86" s="37"/>
      <c r="C86" s="22"/>
      <c r="D86" s="22"/>
      <c r="E86" s="25"/>
      <c r="F86" s="26"/>
    </row>
    <row r="87" spans="1:8" ht="15.75" x14ac:dyDescent="0.2">
      <c r="A87" s="6" t="str">
        <f>A7&amp;":"</f>
        <v>1. DOJAVA POŽARA:</v>
      </c>
      <c r="B87" s="6"/>
      <c r="C87" s="6"/>
      <c r="D87" s="6"/>
      <c r="E87" s="6"/>
      <c r="F87" s="38" t="str">
        <f>IF(SUM(F9:F86)&lt;&gt;0,SUM(F9:F86),"")</f>
        <v/>
      </c>
    </row>
    <row r="88" spans="1:8" x14ac:dyDescent="0.2">
      <c r="A88" s="39"/>
      <c r="B88" s="40"/>
      <c r="C88" s="41"/>
      <c r="D88" s="41"/>
      <c r="E88" s="42"/>
      <c r="F88" s="43"/>
    </row>
    <row r="89" spans="1:8" x14ac:dyDescent="0.2">
      <c r="A89" s="44"/>
      <c r="B89" s="45"/>
      <c r="C89" s="46"/>
      <c r="D89" s="46"/>
      <c r="E89" s="47"/>
      <c r="F89" s="48"/>
    </row>
    <row r="90" spans="1:8" ht="15.75" x14ac:dyDescent="0.2">
      <c r="A90" s="6" t="s">
        <v>72</v>
      </c>
      <c r="B90" s="6"/>
      <c r="C90" s="6"/>
      <c r="D90" s="6"/>
      <c r="E90" s="6"/>
      <c r="F90" s="50" t="str">
        <f>F87</f>
        <v/>
      </c>
    </row>
  </sheetData>
  <mergeCells count="13">
    <mergeCell ref="A5:F5"/>
    <mergeCell ref="A7:F7"/>
    <mergeCell ref="A87:E87"/>
    <mergeCell ref="A90:E90"/>
    <mergeCell ref="A1:B4"/>
    <mergeCell ref="C1:D1"/>
    <mergeCell ref="E1:F1"/>
    <mergeCell ref="C2:D2"/>
    <mergeCell ref="E2:F2"/>
    <mergeCell ref="C3:D3"/>
    <mergeCell ref="E3:F3"/>
    <mergeCell ref="C4:D4"/>
    <mergeCell ref="E4:F4"/>
  </mergeCells>
  <printOptions horizontalCentered="1"/>
  <pageMargins left="0.66805555555555596" right="0.17708333333333301" top="0.62152777777777801" bottom="0.78958333333333297" header="0.511811023622047" footer="0.50972222222222197"/>
  <pageSetup paperSize="9" orientation="portrait" horizontalDpi="300" verticalDpi="300" r:id="rId1"/>
  <headerFooter>
    <oddFooter>&amp;R&amp;P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XFD90"/>
  <sheetViews>
    <sheetView showGridLines="0" view="pageBreakPreview" topLeftCell="A74" zoomScaleNormal="100" workbookViewId="0">
      <selection activeCell="E86" sqref="E86"/>
    </sheetView>
  </sheetViews>
  <sheetFormatPr defaultColWidth="9.28515625" defaultRowHeight="12.75" customHeight="1" x14ac:dyDescent="0.2"/>
  <cols>
    <col min="1" max="1" width="5.42578125" style="11" customWidth="1"/>
    <col min="2" max="2" width="43.42578125" style="11" customWidth="1"/>
    <col min="3" max="3" width="5.85546875" style="11" customWidth="1"/>
    <col min="4" max="4" width="4.85546875" style="11" customWidth="1"/>
    <col min="5" max="5" width="13.7109375" style="11" customWidth="1"/>
    <col min="6" max="6" width="14.85546875" style="11" customWidth="1"/>
    <col min="7" max="7" width="9.28515625" style="11"/>
    <col min="8" max="8" width="50.42578125" style="11" customWidth="1"/>
    <col min="9" max="1018" width="9.28515625" style="11"/>
    <col min="1019" max="1021" width="11.5703125" style="11" customWidth="1"/>
    <col min="1022" max="1023" width="11.5703125" customWidth="1"/>
    <col min="16384" max="16384" width="11.5703125" customWidth="1"/>
  </cols>
  <sheetData>
    <row r="1" spans="1:1024 16384:16384" s="12" customFormat="1" ht="27.75" customHeight="1" x14ac:dyDescent="0.2">
      <c r="A1" s="10" t="s">
        <v>0</v>
      </c>
      <c r="B1" s="10"/>
      <c r="C1" s="9" t="s">
        <v>1</v>
      </c>
      <c r="D1" s="9"/>
      <c r="E1" s="9" t="s">
        <v>2</v>
      </c>
      <c r="F1" s="9"/>
      <c r="H1" s="13"/>
      <c r="AME1" s="11"/>
      <c r="AMF1" s="11"/>
      <c r="AMG1" s="11"/>
      <c r="AMJ1"/>
      <c r="XFD1"/>
    </row>
    <row r="2" spans="1:1024 16384:16384" s="12" customFormat="1" ht="27.75" customHeight="1" x14ac:dyDescent="0.2">
      <c r="A2" s="10"/>
      <c r="B2" s="10"/>
      <c r="C2" s="9" t="s">
        <v>3</v>
      </c>
      <c r="D2" s="9"/>
      <c r="E2" s="9" t="s">
        <v>4</v>
      </c>
      <c r="F2" s="9"/>
      <c r="AME2" s="11"/>
      <c r="AMF2" s="11"/>
      <c r="AMG2" s="11"/>
      <c r="AMJ2"/>
      <c r="XFD2"/>
    </row>
    <row r="3" spans="1:1024 16384:16384" s="12" customFormat="1" ht="12.75" customHeight="1" x14ac:dyDescent="0.2">
      <c r="A3" s="10"/>
      <c r="B3" s="10"/>
      <c r="C3" s="9" t="s">
        <v>5</v>
      </c>
      <c r="D3" s="9"/>
      <c r="E3" s="9" t="s">
        <v>6</v>
      </c>
      <c r="F3" s="9"/>
      <c r="AME3" s="11"/>
      <c r="AMF3" s="11"/>
      <c r="AMG3" s="11"/>
      <c r="AMJ3"/>
      <c r="XFD3"/>
    </row>
    <row r="4" spans="1:1024 16384:16384" ht="12.75" customHeight="1" x14ac:dyDescent="0.2">
      <c r="A4" s="10"/>
      <c r="B4" s="10"/>
      <c r="C4" s="9" t="s">
        <v>7</v>
      </c>
      <c r="D4" s="9"/>
      <c r="E4" s="9" t="s">
        <v>8</v>
      </c>
      <c r="F4" s="9"/>
    </row>
    <row r="5" spans="1:1024 16384:16384" ht="18.75" x14ac:dyDescent="0.2">
      <c r="A5" s="8" t="s">
        <v>74</v>
      </c>
      <c r="B5" s="8"/>
      <c r="C5" s="8"/>
      <c r="D5" s="8"/>
      <c r="E5" s="8"/>
      <c r="F5" s="8"/>
    </row>
    <row r="6" spans="1:1024 16384:16384" ht="36" x14ac:dyDescent="0.2">
      <c r="A6" s="14" t="s">
        <v>10</v>
      </c>
      <c r="B6" s="15" t="s">
        <v>11</v>
      </c>
      <c r="C6" s="15" t="s">
        <v>12</v>
      </c>
      <c r="D6" s="16" t="s">
        <v>13</v>
      </c>
      <c r="E6" s="17" t="s">
        <v>14</v>
      </c>
      <c r="F6" s="18" t="s">
        <v>15</v>
      </c>
      <c r="H6" s="19"/>
    </row>
    <row r="7" spans="1:1024 16384:16384" ht="15.75" x14ac:dyDescent="0.2">
      <c r="A7" s="7" t="s">
        <v>16</v>
      </c>
      <c r="B7" s="7"/>
      <c r="C7" s="7"/>
      <c r="D7" s="7"/>
      <c r="E7" s="7"/>
      <c r="F7" s="7"/>
    </row>
    <row r="8" spans="1:1024 16384:16384" x14ac:dyDescent="0.2">
      <c r="A8" s="20"/>
      <c r="B8" s="21"/>
      <c r="C8" s="22"/>
      <c r="D8" s="22"/>
      <c r="E8" s="23"/>
      <c r="F8" s="24"/>
    </row>
    <row r="9" spans="1:1024 16384:16384" x14ac:dyDescent="0.2">
      <c r="A9" s="20">
        <v>1</v>
      </c>
      <c r="B9" s="21" t="s">
        <v>17</v>
      </c>
      <c r="C9" s="22" t="s">
        <v>18</v>
      </c>
      <c r="D9" s="22">
        <v>24</v>
      </c>
      <c r="E9" s="23"/>
      <c r="F9" s="26" t="str">
        <f>IF(E9&lt;&gt;"",E9*D9,"")</f>
        <v/>
      </c>
      <c r="H9" s="12"/>
    </row>
    <row r="10" spans="1:1024 16384:16384" x14ac:dyDescent="0.2">
      <c r="A10" s="20"/>
      <c r="B10" s="21"/>
      <c r="C10" s="22"/>
      <c r="D10" s="22"/>
      <c r="E10" s="23"/>
      <c r="F10" s="24"/>
    </row>
    <row r="11" spans="1:1024 16384:16384" ht="288" x14ac:dyDescent="0.2">
      <c r="A11" s="20">
        <f>A9+1</f>
        <v>2</v>
      </c>
      <c r="B11" s="37" t="s">
        <v>73</v>
      </c>
      <c r="C11" s="22" t="s">
        <v>18</v>
      </c>
      <c r="D11" s="22">
        <v>3</v>
      </c>
      <c r="E11" s="25"/>
      <c r="F11" s="26" t="str">
        <f>IF(E11&lt;&gt;"",E11*D11,"")</f>
        <v/>
      </c>
      <c r="H11" s="12"/>
    </row>
    <row r="12" spans="1:1024 16384:16384" x14ac:dyDescent="0.2">
      <c r="A12" s="20"/>
      <c r="B12" s="37"/>
      <c r="C12" s="22"/>
      <c r="D12" s="22"/>
      <c r="E12" s="51"/>
      <c r="F12" s="24"/>
    </row>
    <row r="13" spans="1:1024 16384:16384" ht="312" x14ac:dyDescent="0.2">
      <c r="A13" s="20">
        <f>A11+1</f>
        <v>3</v>
      </c>
      <c r="B13" s="37" t="s">
        <v>26</v>
      </c>
      <c r="C13" s="22" t="s">
        <v>18</v>
      </c>
      <c r="D13" s="22">
        <v>46</v>
      </c>
      <c r="E13" s="25"/>
      <c r="F13" s="26" t="str">
        <f>IF(E13&lt;&gt;"",E13*D13,"")</f>
        <v/>
      </c>
      <c r="H13" s="12"/>
    </row>
    <row r="14" spans="1:1024 16384:16384" x14ac:dyDescent="0.2">
      <c r="A14" s="20"/>
      <c r="B14" s="37"/>
      <c r="C14" s="22"/>
      <c r="D14" s="22"/>
      <c r="E14" s="51"/>
      <c r="F14" s="52"/>
    </row>
    <row r="15" spans="1:1024 16384:16384" ht="36" x14ac:dyDescent="0.2">
      <c r="A15" s="20">
        <f>A13+1</f>
        <v>4</v>
      </c>
      <c r="B15" s="37" t="s">
        <v>27</v>
      </c>
      <c r="C15" s="22" t="s">
        <v>18</v>
      </c>
      <c r="D15" s="22">
        <f>SUM(C11:D13)</f>
        <v>49</v>
      </c>
      <c r="E15" s="25"/>
      <c r="F15" s="26" t="str">
        <f>IF(E15&lt;&gt;"",E15*D15,"")</f>
        <v/>
      </c>
    </row>
    <row r="16" spans="1:1024 16384:16384" x14ac:dyDescent="0.2">
      <c r="A16" s="20"/>
      <c r="B16" s="37"/>
      <c r="C16" s="22"/>
      <c r="D16" s="22"/>
      <c r="E16" s="51"/>
      <c r="F16" s="52"/>
    </row>
    <row r="17" spans="1:8" ht="36" x14ac:dyDescent="0.2">
      <c r="A17" s="20">
        <f>A15+1</f>
        <v>5</v>
      </c>
      <c r="B17" s="37" t="s">
        <v>28</v>
      </c>
      <c r="C17" s="22" t="s">
        <v>18</v>
      </c>
      <c r="D17" s="22">
        <f>D15</f>
        <v>49</v>
      </c>
      <c r="E17" s="25"/>
      <c r="F17" s="26" t="str">
        <f>IF(E17&lt;&gt;"",E17*D17,"")</f>
        <v/>
      </c>
    </row>
    <row r="18" spans="1:8" x14ac:dyDescent="0.2">
      <c r="A18" s="20"/>
      <c r="B18" s="37"/>
      <c r="C18" s="22"/>
      <c r="D18" s="22"/>
      <c r="E18" s="23"/>
      <c r="F18" s="24"/>
    </row>
    <row r="19" spans="1:8" ht="240" x14ac:dyDescent="0.2">
      <c r="A19" s="20">
        <f>A17+1</f>
        <v>6</v>
      </c>
      <c r="B19" s="37" t="s">
        <v>29</v>
      </c>
      <c r="C19" s="22" t="s">
        <v>18</v>
      </c>
      <c r="D19" s="22">
        <v>5</v>
      </c>
      <c r="E19" s="51"/>
      <c r="F19" s="26" t="str">
        <f>IF(E19&lt;&gt;"",E19*D19,"")</f>
        <v/>
      </c>
      <c r="H19" s="12"/>
    </row>
    <row r="20" spans="1:8" x14ac:dyDescent="0.2">
      <c r="A20" s="20"/>
      <c r="B20" s="37"/>
      <c r="C20" s="22"/>
      <c r="D20" s="22"/>
      <c r="E20" s="51"/>
      <c r="F20" s="52"/>
    </row>
    <row r="21" spans="1:8" ht="180" x14ac:dyDescent="0.2">
      <c r="A21" s="20">
        <f>A19+1</f>
        <v>7</v>
      </c>
      <c r="B21" s="37" t="s">
        <v>30</v>
      </c>
      <c r="C21" s="22" t="s">
        <v>18</v>
      </c>
      <c r="D21" s="22">
        <v>1</v>
      </c>
      <c r="E21" s="25"/>
      <c r="F21" s="26" t="str">
        <f>IF(E21&lt;&gt;"",E21*D21,"")</f>
        <v/>
      </c>
      <c r="H21" s="12"/>
    </row>
    <row r="22" spans="1:8" x14ac:dyDescent="0.2">
      <c r="A22" s="20"/>
      <c r="B22" s="37"/>
      <c r="C22" s="22"/>
      <c r="D22" s="22"/>
      <c r="E22" s="23"/>
      <c r="F22" s="24"/>
    </row>
    <row r="23" spans="1:8" ht="24" x14ac:dyDescent="0.2">
      <c r="A23" s="20">
        <f>A21+1</f>
        <v>8</v>
      </c>
      <c r="B23" s="37" t="s">
        <v>31</v>
      </c>
      <c r="C23" s="22" t="s">
        <v>18</v>
      </c>
      <c r="D23" s="22">
        <v>1</v>
      </c>
      <c r="E23" s="25"/>
      <c r="F23" s="26" t="str">
        <f>IF(E23&lt;&gt;"",E23*D23,"")</f>
        <v/>
      </c>
      <c r="H23" s="12"/>
    </row>
    <row r="24" spans="1:8" x14ac:dyDescent="0.2">
      <c r="A24" s="20"/>
      <c r="B24" s="37"/>
      <c r="C24" s="22"/>
      <c r="D24" s="22"/>
      <c r="E24" s="23"/>
      <c r="F24" s="24"/>
    </row>
    <row r="25" spans="1:8" ht="300" x14ac:dyDescent="0.2">
      <c r="A25" s="20">
        <f>A23+1</f>
        <v>9</v>
      </c>
      <c r="B25" s="37" t="s">
        <v>32</v>
      </c>
      <c r="C25" s="22" t="s">
        <v>18</v>
      </c>
      <c r="D25" s="22">
        <v>3</v>
      </c>
      <c r="E25" s="25"/>
      <c r="F25" s="26" t="str">
        <f>IF(E25&lt;&gt;"",E25*D25,"")</f>
        <v/>
      </c>
      <c r="H25" s="12"/>
    </row>
    <row r="26" spans="1:8" x14ac:dyDescent="0.2">
      <c r="A26" s="20"/>
      <c r="B26" s="37"/>
      <c r="C26" s="22"/>
      <c r="D26" s="22"/>
      <c r="E26" s="23"/>
      <c r="F26" s="24"/>
    </row>
    <row r="27" spans="1:8" ht="24" x14ac:dyDescent="0.2">
      <c r="A27" s="20">
        <f>A25+1</f>
        <v>10</v>
      </c>
      <c r="B27" s="37" t="s">
        <v>36</v>
      </c>
      <c r="C27" s="22" t="s">
        <v>18</v>
      </c>
      <c r="D27" s="22">
        <f>D29</f>
        <v>49</v>
      </c>
      <c r="E27" s="25"/>
      <c r="F27" s="26" t="str">
        <f>IF(E27&lt;&gt;"",E27*D27,"")</f>
        <v/>
      </c>
    </row>
    <row r="28" spans="1:8" x14ac:dyDescent="0.2">
      <c r="A28" s="20"/>
      <c r="B28" s="37"/>
      <c r="C28" s="22"/>
      <c r="D28" s="22"/>
      <c r="E28" s="25"/>
      <c r="F28" s="24"/>
    </row>
    <row r="29" spans="1:8" ht="24" x14ac:dyDescent="0.2">
      <c r="A29" s="20">
        <f>A27+1</f>
        <v>11</v>
      </c>
      <c r="B29" s="37" t="s">
        <v>40</v>
      </c>
      <c r="C29" s="22" t="s">
        <v>18</v>
      </c>
      <c r="D29" s="22">
        <f>D15</f>
        <v>49</v>
      </c>
      <c r="E29" s="25"/>
      <c r="F29" s="26" t="str">
        <f>IF(E29&lt;&gt;"",E29*D29,"")</f>
        <v/>
      </c>
    </row>
    <row r="30" spans="1:8" x14ac:dyDescent="0.2">
      <c r="A30" s="20"/>
      <c r="B30" s="37"/>
      <c r="C30" s="22"/>
      <c r="D30" s="22"/>
      <c r="E30" s="25"/>
      <c r="F30" s="24"/>
    </row>
    <row r="31" spans="1:8" x14ac:dyDescent="0.2">
      <c r="A31" s="20">
        <f>A29+1</f>
        <v>12</v>
      </c>
      <c r="B31" s="37" t="s">
        <v>41</v>
      </c>
      <c r="C31" s="22" t="s">
        <v>18</v>
      </c>
      <c r="D31" s="22">
        <f>D29</f>
        <v>49</v>
      </c>
      <c r="E31" s="25"/>
      <c r="F31" s="26" t="str">
        <f>IF(E31&lt;&gt;"",E31*D31,"")</f>
        <v/>
      </c>
    </row>
    <row r="32" spans="1:8" x14ac:dyDescent="0.2">
      <c r="A32" s="20"/>
      <c r="B32" s="37"/>
      <c r="C32" s="22"/>
      <c r="D32" s="22"/>
      <c r="E32" s="25"/>
      <c r="F32" s="24"/>
    </row>
    <row r="33" spans="1:8" x14ac:dyDescent="0.2">
      <c r="A33" s="20">
        <f>A31+1</f>
        <v>13</v>
      </c>
      <c r="B33" s="37" t="s">
        <v>42</v>
      </c>
      <c r="C33" s="22" t="s">
        <v>18</v>
      </c>
      <c r="D33" s="22">
        <f>D31</f>
        <v>49</v>
      </c>
      <c r="E33" s="25"/>
      <c r="F33" s="26" t="str">
        <f>IF(E33&lt;&gt;"",E33*D33,"")</f>
        <v/>
      </c>
    </row>
    <row r="34" spans="1:8" x14ac:dyDescent="0.2">
      <c r="A34" s="20"/>
      <c r="B34" s="37"/>
      <c r="C34" s="22"/>
      <c r="D34" s="22"/>
      <c r="E34" s="25"/>
      <c r="F34" s="24"/>
    </row>
    <row r="35" spans="1:8" x14ac:dyDescent="0.2">
      <c r="A35" s="20">
        <f>A33+1</f>
        <v>14</v>
      </c>
      <c r="B35" s="37" t="s">
        <v>43</v>
      </c>
      <c r="C35" s="22" t="s">
        <v>18</v>
      </c>
      <c r="D35" s="22">
        <f>D19</f>
        <v>5</v>
      </c>
      <c r="E35" s="25"/>
      <c r="F35" s="26" t="str">
        <f>IF(E35&lt;&gt;"",E35*D35,"")</f>
        <v/>
      </c>
    </row>
    <row r="36" spans="1:8" x14ac:dyDescent="0.2">
      <c r="A36" s="20"/>
      <c r="B36" s="37"/>
      <c r="C36" s="22"/>
      <c r="D36" s="22"/>
      <c r="E36" s="25"/>
      <c r="F36" s="24"/>
    </row>
    <row r="37" spans="1:8" x14ac:dyDescent="0.2">
      <c r="A37" s="20">
        <f>A35+1</f>
        <v>15</v>
      </c>
      <c r="B37" s="37" t="s">
        <v>44</v>
      </c>
      <c r="C37" s="22" t="s">
        <v>18</v>
      </c>
      <c r="D37" s="22">
        <v>16</v>
      </c>
      <c r="E37" s="25"/>
      <c r="F37" s="26" t="str">
        <f>IF(E37&lt;&gt;"",E37*D37,"")</f>
        <v/>
      </c>
    </row>
    <row r="38" spans="1:8" x14ac:dyDescent="0.2">
      <c r="A38" s="20"/>
      <c r="B38" s="37"/>
      <c r="C38" s="22"/>
      <c r="D38" s="22"/>
      <c r="E38" s="25"/>
      <c r="F38" s="24"/>
    </row>
    <row r="39" spans="1:8" x14ac:dyDescent="0.2">
      <c r="A39" s="20">
        <f>A37+1</f>
        <v>16</v>
      </c>
      <c r="B39" s="37" t="s">
        <v>45</v>
      </c>
      <c r="C39" s="22" t="s">
        <v>18</v>
      </c>
      <c r="D39" s="22">
        <f>D21</f>
        <v>1</v>
      </c>
      <c r="E39" s="25"/>
      <c r="F39" s="26" t="str">
        <f>IF(E39&lt;&gt;"",E39*D39,"")</f>
        <v/>
      </c>
    </row>
    <row r="40" spans="1:8" x14ac:dyDescent="0.2">
      <c r="A40" s="20"/>
      <c r="B40" s="37"/>
      <c r="C40" s="22"/>
      <c r="D40" s="22"/>
      <c r="E40" s="23"/>
      <c r="F40" s="24"/>
    </row>
    <row r="41" spans="1:8" ht="36" x14ac:dyDescent="0.2">
      <c r="A41" s="20">
        <f>A39+1</f>
        <v>17</v>
      </c>
      <c r="B41" s="37" t="s">
        <v>46</v>
      </c>
      <c r="C41" s="22" t="s">
        <v>47</v>
      </c>
      <c r="D41" s="22">
        <v>1</v>
      </c>
      <c r="E41" s="25"/>
      <c r="F41" s="26" t="str">
        <f>IF(E41&lt;&gt;"",E41*D41,"")</f>
        <v/>
      </c>
    </row>
    <row r="42" spans="1:8" x14ac:dyDescent="0.2">
      <c r="A42" s="20"/>
      <c r="B42" s="37"/>
      <c r="C42" s="22"/>
      <c r="D42" s="22"/>
      <c r="E42" s="25"/>
      <c r="F42" s="24"/>
    </row>
    <row r="43" spans="1:8" ht="24" x14ac:dyDescent="0.2">
      <c r="A43" s="20">
        <f>A41+1</f>
        <v>18</v>
      </c>
      <c r="B43" s="37" t="s">
        <v>48</v>
      </c>
      <c r="C43" s="22" t="s">
        <v>18</v>
      </c>
      <c r="D43" s="22">
        <f>D29</f>
        <v>49</v>
      </c>
      <c r="E43" s="25"/>
      <c r="F43" s="26" t="str">
        <f>IF(E43&lt;&gt;"",E43*D43,"")</f>
        <v/>
      </c>
      <c r="H43" s="12"/>
    </row>
    <row r="44" spans="1:8" x14ac:dyDescent="0.2">
      <c r="A44" s="20"/>
      <c r="B44" s="37"/>
      <c r="C44" s="22"/>
      <c r="D44" s="22"/>
      <c r="E44" s="25"/>
      <c r="F44" s="24"/>
    </row>
    <row r="45" spans="1:8" ht="24" x14ac:dyDescent="0.2">
      <c r="A45" s="20">
        <f>A43+1</f>
        <v>19</v>
      </c>
      <c r="B45" s="37" t="s">
        <v>49</v>
      </c>
      <c r="C45" s="22" t="s">
        <v>18</v>
      </c>
      <c r="D45" s="22">
        <f>D43</f>
        <v>49</v>
      </c>
      <c r="E45" s="25"/>
      <c r="F45" s="26" t="str">
        <f>IF(E45&lt;&gt;"",E45*D45,"")</f>
        <v/>
      </c>
    </row>
    <row r="46" spans="1:8" x14ac:dyDescent="0.2">
      <c r="A46" s="20"/>
      <c r="B46" s="37"/>
      <c r="C46" s="22"/>
      <c r="D46" s="22"/>
      <c r="E46" s="25"/>
      <c r="F46" s="24"/>
    </row>
    <row r="47" spans="1:8" ht="99" x14ac:dyDescent="0.2">
      <c r="A47" s="20">
        <f>A45+1</f>
        <v>20</v>
      </c>
      <c r="B47" s="37" t="s">
        <v>50</v>
      </c>
      <c r="C47" s="22" t="s">
        <v>18</v>
      </c>
      <c r="D47" s="22">
        <v>4</v>
      </c>
      <c r="E47" s="25"/>
      <c r="F47" s="26" t="str">
        <f>IF(E47&lt;&gt;"",E47*D47,"")</f>
        <v/>
      </c>
      <c r="H47" s="12"/>
    </row>
    <row r="48" spans="1:8" x14ac:dyDescent="0.2">
      <c r="A48" s="20"/>
      <c r="B48" s="37"/>
      <c r="C48" s="22"/>
      <c r="D48" s="22"/>
      <c r="E48" s="25"/>
      <c r="F48" s="24"/>
    </row>
    <row r="49" spans="1:8" ht="36" x14ac:dyDescent="0.2">
      <c r="A49" s="20">
        <f>A47+1</f>
        <v>21</v>
      </c>
      <c r="B49" s="37" t="s">
        <v>51</v>
      </c>
      <c r="C49" s="22" t="s">
        <v>38</v>
      </c>
      <c r="D49" s="22">
        <v>1</v>
      </c>
      <c r="E49" s="25"/>
      <c r="F49" s="26" t="str">
        <f>IF(E49&lt;&gt;"",E49*D49,"")</f>
        <v/>
      </c>
      <c r="H49" s="12"/>
    </row>
    <row r="50" spans="1:8" x14ac:dyDescent="0.2">
      <c r="A50" s="20"/>
      <c r="B50" s="37"/>
      <c r="C50" s="22"/>
      <c r="D50" s="22"/>
      <c r="E50" s="23"/>
      <c r="F50" s="24"/>
    </row>
    <row r="51" spans="1:8" ht="36" x14ac:dyDescent="0.2">
      <c r="A51" s="20">
        <f>A49+1</f>
        <v>22</v>
      </c>
      <c r="B51" s="37" t="s">
        <v>52</v>
      </c>
      <c r="C51" s="22" t="s">
        <v>47</v>
      </c>
      <c r="D51" s="22">
        <v>1</v>
      </c>
      <c r="E51" s="25"/>
      <c r="F51" s="26" t="str">
        <f>IF(E51&lt;&gt;"",E51*D51,"")</f>
        <v/>
      </c>
    </row>
    <row r="52" spans="1:8" x14ac:dyDescent="0.2">
      <c r="A52" s="20"/>
      <c r="B52" s="37"/>
      <c r="C52" s="22"/>
      <c r="D52" s="22"/>
      <c r="E52" s="25"/>
      <c r="F52" s="24"/>
    </row>
    <row r="53" spans="1:8" ht="36" x14ac:dyDescent="0.2">
      <c r="A53" s="20">
        <f>A51+1</f>
        <v>23</v>
      </c>
      <c r="B53" s="37" t="s">
        <v>53</v>
      </c>
      <c r="C53" s="22" t="s">
        <v>47</v>
      </c>
      <c r="D53" s="22">
        <v>1</v>
      </c>
      <c r="E53" s="25"/>
      <c r="F53" s="26" t="str">
        <f>IF(E53&lt;&gt;"",E53*D53,"")</f>
        <v/>
      </c>
      <c r="H53" s="12"/>
    </row>
    <row r="54" spans="1:8" x14ac:dyDescent="0.2">
      <c r="A54" s="20"/>
      <c r="B54" s="37"/>
      <c r="C54" s="22"/>
      <c r="D54" s="22"/>
      <c r="E54" s="25"/>
      <c r="F54" s="24"/>
    </row>
    <row r="55" spans="1:8" ht="24" x14ac:dyDescent="0.2">
      <c r="A55" s="20">
        <f>A53+1</f>
        <v>24</v>
      </c>
      <c r="B55" s="37" t="s">
        <v>54</v>
      </c>
      <c r="C55" s="22" t="s">
        <v>55</v>
      </c>
      <c r="D55" s="22">
        <v>200</v>
      </c>
      <c r="E55" s="25"/>
      <c r="F55" s="26" t="str">
        <f>IF(E55&lt;&gt;"",E55*D55,"")</f>
        <v/>
      </c>
      <c r="H55" s="12"/>
    </row>
    <row r="56" spans="1:8" x14ac:dyDescent="0.2">
      <c r="A56" s="20"/>
      <c r="B56" s="37"/>
      <c r="C56" s="22"/>
      <c r="D56" s="22"/>
      <c r="E56" s="25"/>
      <c r="F56" s="24"/>
    </row>
    <row r="57" spans="1:8" ht="24" x14ac:dyDescent="0.2">
      <c r="A57" s="20">
        <f>A55+1</f>
        <v>25</v>
      </c>
      <c r="B57" s="37" t="s">
        <v>56</v>
      </c>
      <c r="C57" s="22" t="s">
        <v>55</v>
      </c>
      <c r="D57" s="22">
        <v>200</v>
      </c>
      <c r="E57" s="25"/>
      <c r="F57" s="26" t="str">
        <f>IF(E57&lt;&gt;"",E57*D57,"")</f>
        <v/>
      </c>
      <c r="H57" s="12"/>
    </row>
    <row r="58" spans="1:8" x14ac:dyDescent="0.2">
      <c r="A58" s="20"/>
      <c r="B58" s="37"/>
      <c r="C58" s="22"/>
      <c r="D58" s="22"/>
      <c r="E58" s="25"/>
      <c r="F58" s="24"/>
    </row>
    <row r="59" spans="1:8" ht="60" x14ac:dyDescent="0.2">
      <c r="A59" s="20">
        <f>A57+1</f>
        <v>26</v>
      </c>
      <c r="B59" s="37" t="s">
        <v>57</v>
      </c>
      <c r="C59" s="22" t="s">
        <v>55</v>
      </c>
      <c r="D59" s="22">
        <v>300</v>
      </c>
      <c r="E59" s="25"/>
      <c r="F59" s="26" t="str">
        <f>IF(E59&lt;&gt;"",E59*D59,"")</f>
        <v/>
      </c>
      <c r="H59" s="12"/>
    </row>
    <row r="60" spans="1:8" x14ac:dyDescent="0.2">
      <c r="A60" s="20"/>
      <c r="B60" s="37"/>
      <c r="C60" s="22"/>
      <c r="D60" s="22"/>
      <c r="E60" s="23"/>
      <c r="F60" s="24"/>
    </row>
    <row r="61" spans="1:8" ht="84" x14ac:dyDescent="0.2">
      <c r="A61" s="20">
        <f>A59+1</f>
        <v>27</v>
      </c>
      <c r="B61" s="37" t="s">
        <v>58</v>
      </c>
      <c r="C61" s="22" t="s">
        <v>55</v>
      </c>
      <c r="D61" s="22">
        <v>300</v>
      </c>
      <c r="E61" s="25"/>
      <c r="F61" s="26" t="str">
        <f>IF(E61&lt;&gt;"",E61*D61,"")</f>
        <v/>
      </c>
      <c r="H61" s="12"/>
    </row>
    <row r="62" spans="1:8" x14ac:dyDescent="0.2">
      <c r="A62" s="20"/>
      <c r="B62" s="37"/>
      <c r="C62" s="22"/>
      <c r="D62" s="22"/>
      <c r="E62" s="25"/>
      <c r="F62" s="24"/>
    </row>
    <row r="63" spans="1:8" ht="60" x14ac:dyDescent="0.2">
      <c r="A63" s="20">
        <f>A61+1</f>
        <v>28</v>
      </c>
      <c r="B63" s="37" t="s">
        <v>59</v>
      </c>
      <c r="C63" s="22" t="s">
        <v>55</v>
      </c>
      <c r="D63" s="22">
        <v>100</v>
      </c>
      <c r="E63" s="25"/>
      <c r="F63" s="26" t="str">
        <f>IF(E63&lt;&gt;"",E63*D63,"")</f>
        <v/>
      </c>
    </row>
    <row r="64" spans="1:8" x14ac:dyDescent="0.2">
      <c r="A64" s="20"/>
      <c r="B64" s="37"/>
      <c r="C64" s="22"/>
      <c r="D64" s="22"/>
      <c r="E64" s="25"/>
      <c r="F64" s="24"/>
    </row>
    <row r="65" spans="1:8" ht="60" x14ac:dyDescent="0.2">
      <c r="A65" s="20">
        <f>A63+1</f>
        <v>29</v>
      </c>
      <c r="B65" s="37" t="s">
        <v>60</v>
      </c>
      <c r="C65" s="22" t="s">
        <v>55</v>
      </c>
      <c r="D65" s="22">
        <v>100</v>
      </c>
      <c r="E65" s="25"/>
      <c r="F65" s="26" t="str">
        <f>IF(E65&lt;&gt;"",E65*D65,"")</f>
        <v/>
      </c>
      <c r="H65" s="12"/>
    </row>
    <row r="66" spans="1:8" x14ac:dyDescent="0.2">
      <c r="A66" s="20"/>
      <c r="B66" s="37"/>
      <c r="C66" s="22"/>
      <c r="D66" s="22"/>
      <c r="E66" s="25"/>
      <c r="F66" s="24"/>
    </row>
    <row r="67" spans="1:8" ht="60" x14ac:dyDescent="0.2">
      <c r="A67" s="20">
        <f>A65+1</f>
        <v>30</v>
      </c>
      <c r="B67" s="37" t="s">
        <v>61</v>
      </c>
      <c r="C67" s="22" t="s">
        <v>55</v>
      </c>
      <c r="D67" s="22">
        <v>200</v>
      </c>
      <c r="E67" s="25"/>
      <c r="F67" s="26" t="str">
        <f>IF(E67&lt;&gt;"",E67*D67,"")</f>
        <v/>
      </c>
    </row>
    <row r="68" spans="1:8" x14ac:dyDescent="0.2">
      <c r="A68" s="20"/>
      <c r="B68" s="37"/>
      <c r="C68" s="22"/>
      <c r="D68" s="22"/>
      <c r="E68" s="25"/>
      <c r="F68" s="24"/>
    </row>
    <row r="69" spans="1:8" x14ac:dyDescent="0.2">
      <c r="A69" s="20">
        <f>A67+1</f>
        <v>31</v>
      </c>
      <c r="B69" s="37" t="s">
        <v>62</v>
      </c>
      <c r="C69" s="22" t="s">
        <v>55</v>
      </c>
      <c r="D69" s="22">
        <v>50</v>
      </c>
      <c r="E69" s="25"/>
      <c r="F69" s="26" t="str">
        <f>IF(E69&lt;&gt;"",E69*D69,"")</f>
        <v/>
      </c>
    </row>
    <row r="70" spans="1:8" x14ac:dyDescent="0.2">
      <c r="A70" s="20"/>
      <c r="B70" s="37"/>
      <c r="C70" s="22"/>
      <c r="D70" s="22"/>
      <c r="E70" s="23"/>
      <c r="F70" s="24"/>
    </row>
    <row r="71" spans="1:8" ht="36" x14ac:dyDescent="0.2">
      <c r="A71" s="20">
        <f>A69+1</f>
        <v>32</v>
      </c>
      <c r="B71" s="37" t="s">
        <v>63</v>
      </c>
      <c r="C71" s="22" t="s">
        <v>55</v>
      </c>
      <c r="D71" s="22">
        <v>100</v>
      </c>
      <c r="E71" s="25"/>
      <c r="F71" s="26" t="str">
        <f>IF(E71&lt;&gt;"",E71*D71,"")</f>
        <v/>
      </c>
    </row>
    <row r="72" spans="1:8" x14ac:dyDescent="0.2">
      <c r="A72" s="20"/>
      <c r="B72" s="37"/>
      <c r="C72" s="22"/>
      <c r="D72" s="22"/>
      <c r="E72" s="25"/>
      <c r="F72" s="24"/>
    </row>
    <row r="73" spans="1:8" ht="24" x14ac:dyDescent="0.2">
      <c r="A73" s="20">
        <f>A71+1</f>
        <v>33</v>
      </c>
      <c r="B73" s="37" t="s">
        <v>64</v>
      </c>
      <c r="C73" s="22" t="s">
        <v>18</v>
      </c>
      <c r="D73" s="22">
        <v>20</v>
      </c>
      <c r="E73" s="25"/>
      <c r="F73" s="26" t="str">
        <f>IF(E73&lt;&gt;"",E73*D73,"")</f>
        <v/>
      </c>
    </row>
    <row r="74" spans="1:8" x14ac:dyDescent="0.2">
      <c r="A74" s="20"/>
      <c r="B74" s="37"/>
      <c r="C74" s="22"/>
      <c r="D74" s="22"/>
      <c r="E74" s="25"/>
      <c r="F74" s="24"/>
    </row>
    <row r="75" spans="1:8" x14ac:dyDescent="0.2">
      <c r="A75" s="20">
        <f>A73+1</f>
        <v>34</v>
      </c>
      <c r="B75" s="37" t="s">
        <v>65</v>
      </c>
      <c r="C75" s="22" t="s">
        <v>55</v>
      </c>
      <c r="D75" s="22">
        <v>600</v>
      </c>
      <c r="E75" s="25"/>
      <c r="F75" s="26" t="str">
        <f>IF(E75&lt;&gt;"",E75*D75,"")</f>
        <v/>
      </c>
    </row>
    <row r="76" spans="1:8" x14ac:dyDescent="0.2">
      <c r="A76" s="20"/>
      <c r="B76" s="37"/>
      <c r="C76" s="22"/>
      <c r="D76" s="22"/>
      <c r="E76" s="25"/>
      <c r="F76" s="24"/>
    </row>
    <row r="77" spans="1:8" ht="36" x14ac:dyDescent="0.2">
      <c r="A77" s="20">
        <f>A75+1</f>
        <v>35</v>
      </c>
      <c r="B77" s="37" t="s">
        <v>67</v>
      </c>
      <c r="C77" s="22" t="s">
        <v>38</v>
      </c>
      <c r="D77" s="22">
        <v>1</v>
      </c>
      <c r="E77" s="25"/>
      <c r="F77" s="26" t="str">
        <f>IF(E77&lt;&gt;"",E77*D77,"")</f>
        <v/>
      </c>
      <c r="H77" s="12"/>
    </row>
    <row r="78" spans="1:8" x14ac:dyDescent="0.2">
      <c r="A78" s="20"/>
      <c r="B78" s="37"/>
      <c r="C78" s="22"/>
      <c r="D78" s="22"/>
      <c r="E78" s="25"/>
      <c r="F78" s="24"/>
    </row>
    <row r="79" spans="1:8" ht="60" x14ac:dyDescent="0.2">
      <c r="A79" s="20">
        <f>A77+1</f>
        <v>36</v>
      </c>
      <c r="B79" s="37" t="s">
        <v>68</v>
      </c>
      <c r="C79" s="22" t="s">
        <v>47</v>
      </c>
      <c r="D79" s="22">
        <v>1</v>
      </c>
      <c r="E79" s="25"/>
      <c r="F79" s="26" t="str">
        <f>IF(E79&lt;&gt;"",E79*D79,"")</f>
        <v/>
      </c>
    </row>
    <row r="80" spans="1:8" x14ac:dyDescent="0.2">
      <c r="A80" s="20"/>
      <c r="B80" s="37"/>
      <c r="C80" s="22"/>
      <c r="D80" s="22"/>
      <c r="E80" s="25"/>
      <c r="F80" s="24"/>
    </row>
    <row r="81" spans="1:8" ht="60" x14ac:dyDescent="0.2">
      <c r="A81" s="20">
        <f>A79+1</f>
        <v>37</v>
      </c>
      <c r="B81" s="37" t="s">
        <v>69</v>
      </c>
      <c r="C81" s="22" t="s">
        <v>55</v>
      </c>
      <c r="D81" s="22">
        <v>450</v>
      </c>
      <c r="E81" s="25"/>
      <c r="F81" s="26" t="str">
        <f>IF(E81&lt;&gt;"",E81*D81,"")</f>
        <v/>
      </c>
      <c r="H81" s="12"/>
    </row>
    <row r="82" spans="1:8" x14ac:dyDescent="0.2">
      <c r="A82" s="20"/>
      <c r="B82" s="37"/>
      <c r="C82" s="22"/>
      <c r="D82" s="22"/>
      <c r="E82" s="25"/>
      <c r="F82" s="24"/>
    </row>
    <row r="83" spans="1:8" ht="72" x14ac:dyDescent="0.2">
      <c r="A83" s="20">
        <f>A81+1</f>
        <v>38</v>
      </c>
      <c r="B83" s="37" t="s">
        <v>70</v>
      </c>
      <c r="C83" s="22" t="s">
        <v>55</v>
      </c>
      <c r="D83" s="22">
        <v>300</v>
      </c>
      <c r="E83" s="25"/>
      <c r="F83" s="26" t="str">
        <f>IF(E83&lt;&gt;"",E83*D83,"")</f>
        <v/>
      </c>
      <c r="H83" s="12"/>
    </row>
    <row r="84" spans="1:8" x14ac:dyDescent="0.2">
      <c r="A84" s="20"/>
      <c r="B84" s="37"/>
      <c r="C84" s="22"/>
      <c r="D84" s="22"/>
      <c r="E84" s="25"/>
      <c r="F84" s="24"/>
    </row>
    <row r="85" spans="1:8" ht="36" x14ac:dyDescent="0.2">
      <c r="A85" s="20">
        <f>A83+1</f>
        <v>39</v>
      </c>
      <c r="B85" s="37" t="s">
        <v>71</v>
      </c>
      <c r="C85" s="22" t="s">
        <v>55</v>
      </c>
      <c r="D85" s="22">
        <v>100</v>
      </c>
      <c r="E85" s="25"/>
      <c r="F85" s="26" t="str">
        <f>IF(E85&lt;&gt;"",E85*D85,"")</f>
        <v/>
      </c>
    </row>
    <row r="86" spans="1:8" x14ac:dyDescent="0.2">
      <c r="A86" s="20"/>
      <c r="B86" s="37"/>
      <c r="C86" s="22"/>
      <c r="D86" s="22"/>
      <c r="E86" s="23"/>
      <c r="F86" s="24"/>
    </row>
    <row r="87" spans="1:8" ht="15.75" x14ac:dyDescent="0.2">
      <c r="A87" s="6" t="str">
        <f>A7&amp;":"</f>
        <v>1. DOJAVA POŽARA:</v>
      </c>
      <c r="B87" s="6"/>
      <c r="C87" s="6"/>
      <c r="D87" s="6"/>
      <c r="E87" s="6"/>
      <c r="F87" s="38" t="str">
        <f>IF(SUM(F9:F86)&lt;&gt;0,SUM(F9:F86),"")</f>
        <v/>
      </c>
    </row>
    <row r="88" spans="1:8" x14ac:dyDescent="0.2">
      <c r="A88" s="39"/>
      <c r="B88" s="40"/>
      <c r="C88" s="41"/>
      <c r="D88" s="41"/>
      <c r="E88" s="42"/>
      <c r="F88" s="43"/>
    </row>
    <row r="89" spans="1:8" x14ac:dyDescent="0.2">
      <c r="A89" s="44"/>
      <c r="B89" s="45"/>
      <c r="C89" s="46"/>
      <c r="D89" s="46"/>
      <c r="E89" s="47"/>
      <c r="F89" s="48"/>
    </row>
    <row r="90" spans="1:8" ht="15.75" x14ac:dyDescent="0.2">
      <c r="A90" s="6" t="s">
        <v>74</v>
      </c>
      <c r="B90" s="6"/>
      <c r="C90" s="6"/>
      <c r="D90" s="6"/>
      <c r="E90" s="6"/>
      <c r="F90" s="50" t="str">
        <f>F87</f>
        <v/>
      </c>
    </row>
  </sheetData>
  <mergeCells count="13">
    <mergeCell ref="A5:F5"/>
    <mergeCell ref="A7:F7"/>
    <mergeCell ref="A87:E87"/>
    <mergeCell ref="A90:E90"/>
    <mergeCell ref="A1:B4"/>
    <mergeCell ref="C1:D1"/>
    <mergeCell ref="E1:F1"/>
    <mergeCell ref="C2:D2"/>
    <mergeCell ref="E2:F2"/>
    <mergeCell ref="C3:D3"/>
    <mergeCell ref="E3:F3"/>
    <mergeCell ref="C4:D4"/>
    <mergeCell ref="E4:F4"/>
  </mergeCells>
  <printOptions horizontalCentered="1"/>
  <pageMargins left="0.66805555555555596" right="0.17708333333333301" top="0.62152777777777801" bottom="0.78958333333333297" header="0.511811023622047" footer="0.50972222222222197"/>
  <pageSetup paperSize="9" orientation="portrait" horizontalDpi="300" verticalDpi="300" r:id="rId1"/>
  <headerFooter>
    <oddFooter>&amp;R&amp;P</oddFooter>
  </headerFooter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XFD90"/>
  <sheetViews>
    <sheetView showGridLines="0" tabSelected="1" view="pageBreakPreview" topLeftCell="A75" zoomScaleNormal="100" workbookViewId="0">
      <selection activeCell="H85" sqref="H85"/>
    </sheetView>
  </sheetViews>
  <sheetFormatPr defaultColWidth="9.28515625" defaultRowHeight="12.75" customHeight="1" x14ac:dyDescent="0.2"/>
  <cols>
    <col min="1" max="1" width="5.7109375" style="11" customWidth="1"/>
    <col min="2" max="2" width="43.42578125" style="11" customWidth="1"/>
    <col min="3" max="3" width="5.85546875" style="11" customWidth="1"/>
    <col min="4" max="4" width="4.85546875" style="11" customWidth="1"/>
    <col min="5" max="5" width="13.5703125" style="11" customWidth="1"/>
    <col min="6" max="6" width="16" style="11" customWidth="1"/>
    <col min="7" max="7" width="9.28515625" style="11"/>
    <col min="8" max="8" width="51.5703125" style="11" customWidth="1"/>
    <col min="9" max="1018" width="9.28515625" style="11"/>
    <col min="1019" max="1021" width="11.5703125" style="11" customWidth="1"/>
    <col min="1022" max="1023" width="11.5703125" customWidth="1"/>
    <col min="16384" max="16384" width="11.5703125" customWidth="1"/>
  </cols>
  <sheetData>
    <row r="1" spans="1:1024 16384:16384" s="12" customFormat="1" ht="27.75" customHeight="1" x14ac:dyDescent="0.2">
      <c r="A1" s="10" t="s">
        <v>0</v>
      </c>
      <c r="B1" s="10"/>
      <c r="C1" s="9" t="s">
        <v>1</v>
      </c>
      <c r="D1" s="9"/>
      <c r="E1" s="9" t="s">
        <v>2</v>
      </c>
      <c r="F1" s="9"/>
      <c r="H1" s="13"/>
      <c r="AME1" s="11"/>
      <c r="AMF1" s="11"/>
      <c r="AMG1" s="11"/>
      <c r="AMJ1"/>
      <c r="XFD1"/>
    </row>
    <row r="2" spans="1:1024 16384:16384" s="12" customFormat="1" ht="27.75" customHeight="1" x14ac:dyDescent="0.2">
      <c r="A2" s="10"/>
      <c r="B2" s="10"/>
      <c r="C2" s="9" t="s">
        <v>3</v>
      </c>
      <c r="D2" s="9"/>
      <c r="E2" s="9" t="s">
        <v>4</v>
      </c>
      <c r="F2" s="9"/>
      <c r="AME2" s="11"/>
      <c r="AMF2" s="11"/>
      <c r="AMG2" s="11"/>
      <c r="AMJ2"/>
      <c r="XFD2"/>
    </row>
    <row r="3" spans="1:1024 16384:16384" s="12" customFormat="1" ht="12.75" customHeight="1" x14ac:dyDescent="0.2">
      <c r="A3" s="10"/>
      <c r="B3" s="10"/>
      <c r="C3" s="9" t="s">
        <v>5</v>
      </c>
      <c r="D3" s="9"/>
      <c r="E3" s="9" t="s">
        <v>6</v>
      </c>
      <c r="F3" s="9"/>
      <c r="AME3" s="11"/>
      <c r="AMF3" s="11"/>
      <c r="AMG3" s="11"/>
      <c r="AMJ3"/>
      <c r="XFD3"/>
    </row>
    <row r="4" spans="1:1024 16384:16384" ht="12.75" customHeight="1" x14ac:dyDescent="0.2">
      <c r="A4" s="10"/>
      <c r="B4" s="10"/>
      <c r="C4" s="9" t="s">
        <v>7</v>
      </c>
      <c r="D4" s="9"/>
      <c r="E4" s="9" t="s">
        <v>8</v>
      </c>
      <c r="F4" s="9"/>
    </row>
    <row r="5" spans="1:1024 16384:16384" ht="18.75" x14ac:dyDescent="0.2">
      <c r="A5" s="8" t="s">
        <v>75</v>
      </c>
      <c r="B5" s="8"/>
      <c r="C5" s="8"/>
      <c r="D5" s="8"/>
      <c r="E5" s="8"/>
      <c r="F5" s="8"/>
    </row>
    <row r="6" spans="1:1024 16384:16384" ht="36" x14ac:dyDescent="0.2">
      <c r="A6" s="14" t="s">
        <v>10</v>
      </c>
      <c r="B6" s="15" t="s">
        <v>11</v>
      </c>
      <c r="C6" s="15" t="s">
        <v>12</v>
      </c>
      <c r="D6" s="16" t="s">
        <v>13</v>
      </c>
      <c r="E6" s="17" t="s">
        <v>14</v>
      </c>
      <c r="F6" s="18" t="s">
        <v>15</v>
      </c>
      <c r="H6" s="19"/>
    </row>
    <row r="7" spans="1:1024 16384:16384" ht="15.75" x14ac:dyDescent="0.2">
      <c r="A7" s="7" t="s">
        <v>16</v>
      </c>
      <c r="B7" s="7"/>
      <c r="C7" s="7"/>
      <c r="D7" s="7"/>
      <c r="E7" s="7"/>
      <c r="F7" s="7"/>
    </row>
    <row r="8" spans="1:1024 16384:16384" x14ac:dyDescent="0.2">
      <c r="A8" s="20"/>
      <c r="B8" s="21"/>
      <c r="C8" s="22"/>
      <c r="D8" s="22"/>
      <c r="E8" s="23"/>
      <c r="F8" s="24"/>
    </row>
    <row r="9" spans="1:1024 16384:16384" x14ac:dyDescent="0.2">
      <c r="A9" s="20">
        <v>1</v>
      </c>
      <c r="B9" s="21" t="s">
        <v>17</v>
      </c>
      <c r="C9" s="22" t="s">
        <v>18</v>
      </c>
      <c r="D9" s="22">
        <v>42</v>
      </c>
      <c r="E9" s="25"/>
      <c r="F9" s="26" t="str">
        <f>IF(E9&lt;&gt;"",E9*D9,"")</f>
        <v/>
      </c>
      <c r="H9" s="12"/>
    </row>
    <row r="10" spans="1:1024 16384:16384" x14ac:dyDescent="0.2">
      <c r="A10" s="20"/>
      <c r="B10" s="21"/>
      <c r="C10" s="22"/>
      <c r="D10" s="22"/>
      <c r="E10" s="25"/>
      <c r="F10" s="26"/>
    </row>
    <row r="11" spans="1:1024 16384:16384" ht="288" x14ac:dyDescent="0.2">
      <c r="A11" s="20">
        <f>A9+1</f>
        <v>2</v>
      </c>
      <c r="B11" s="37" t="s">
        <v>76</v>
      </c>
      <c r="C11" s="22" t="s">
        <v>18</v>
      </c>
      <c r="D11" s="22">
        <v>1</v>
      </c>
      <c r="E11" s="25"/>
      <c r="F11" s="26" t="str">
        <f>IF(E11&lt;&gt;"",E11*D11,"")</f>
        <v/>
      </c>
      <c r="H11" s="12"/>
    </row>
    <row r="12" spans="1:1024 16384:16384" x14ac:dyDescent="0.2">
      <c r="A12" s="20"/>
      <c r="B12" s="37"/>
      <c r="C12" s="22"/>
      <c r="D12" s="22"/>
      <c r="E12" s="25"/>
      <c r="F12" s="26"/>
    </row>
    <row r="13" spans="1:1024 16384:16384" ht="312" x14ac:dyDescent="0.2">
      <c r="A13" s="20">
        <f>A11+1</f>
        <v>3</v>
      </c>
      <c r="B13" s="37" t="s">
        <v>26</v>
      </c>
      <c r="C13" s="22" t="s">
        <v>18</v>
      </c>
      <c r="D13" s="22">
        <v>23</v>
      </c>
      <c r="E13" s="25"/>
      <c r="F13" s="26" t="str">
        <f>IF(E13&lt;&gt;"",E13*D13,"")</f>
        <v/>
      </c>
      <c r="H13" s="12"/>
    </row>
    <row r="14" spans="1:1024 16384:16384" x14ac:dyDescent="0.2">
      <c r="A14" s="20"/>
      <c r="B14" s="37"/>
      <c r="C14" s="22"/>
      <c r="D14" s="22"/>
      <c r="E14" s="25"/>
      <c r="F14" s="26"/>
    </row>
    <row r="15" spans="1:1024 16384:16384" ht="36" x14ac:dyDescent="0.2">
      <c r="A15" s="20">
        <f>A13+1</f>
        <v>4</v>
      </c>
      <c r="B15" s="37" t="s">
        <v>27</v>
      </c>
      <c r="C15" s="22" t="s">
        <v>18</v>
      </c>
      <c r="D15" s="22">
        <f>SUM(C11:D13)</f>
        <v>24</v>
      </c>
      <c r="E15" s="25"/>
      <c r="F15" s="26" t="str">
        <f>IF(E15&lt;&gt;"",E15*D15,"")</f>
        <v/>
      </c>
    </row>
    <row r="16" spans="1:1024 16384:16384" x14ac:dyDescent="0.2">
      <c r="A16" s="20"/>
      <c r="B16" s="37"/>
      <c r="C16" s="22"/>
      <c r="D16" s="22"/>
      <c r="E16" s="25"/>
      <c r="F16" s="26"/>
    </row>
    <row r="17" spans="1:8" ht="36" x14ac:dyDescent="0.2">
      <c r="A17" s="20">
        <f>A15+1</f>
        <v>5</v>
      </c>
      <c r="B17" s="37" t="s">
        <v>28</v>
      </c>
      <c r="C17" s="22" t="s">
        <v>18</v>
      </c>
      <c r="D17" s="22">
        <f>D15</f>
        <v>24</v>
      </c>
      <c r="E17" s="25"/>
      <c r="F17" s="26" t="str">
        <f>IF(E17&lt;&gt;"",E17*D17,"")</f>
        <v/>
      </c>
    </row>
    <row r="18" spans="1:8" x14ac:dyDescent="0.2">
      <c r="A18" s="20"/>
      <c r="B18" s="37"/>
      <c r="C18" s="22"/>
      <c r="D18" s="22"/>
      <c r="E18" s="25"/>
      <c r="F18" s="26"/>
    </row>
    <row r="19" spans="1:8" ht="240" x14ac:dyDescent="0.2">
      <c r="A19" s="20">
        <f>A17+1</f>
        <v>6</v>
      </c>
      <c r="B19" s="37" t="s">
        <v>29</v>
      </c>
      <c r="C19" s="22" t="s">
        <v>18</v>
      </c>
      <c r="D19" s="22">
        <v>5</v>
      </c>
      <c r="E19" s="25"/>
      <c r="F19" s="26" t="str">
        <f>IF(E19&lt;&gt;"",E19*D19,"")</f>
        <v/>
      </c>
      <c r="H19" s="12"/>
    </row>
    <row r="20" spans="1:8" x14ac:dyDescent="0.2">
      <c r="A20" s="20"/>
      <c r="B20" s="37"/>
      <c r="C20" s="22"/>
      <c r="D20" s="22"/>
      <c r="E20" s="25"/>
      <c r="F20" s="26"/>
    </row>
    <row r="21" spans="1:8" ht="180" x14ac:dyDescent="0.2">
      <c r="A21" s="20">
        <f>A19+1</f>
        <v>7</v>
      </c>
      <c r="B21" s="37" t="s">
        <v>30</v>
      </c>
      <c r="C21" s="22" t="s">
        <v>18</v>
      </c>
      <c r="D21" s="22">
        <v>1</v>
      </c>
      <c r="E21" s="25"/>
      <c r="F21" s="26" t="str">
        <f>IF(E21&lt;&gt;"",E21*D21,"")</f>
        <v/>
      </c>
      <c r="H21" s="12"/>
    </row>
    <row r="22" spans="1:8" x14ac:dyDescent="0.2">
      <c r="A22" s="20"/>
      <c r="B22" s="37"/>
      <c r="C22" s="22"/>
      <c r="D22" s="22"/>
      <c r="E22" s="25"/>
      <c r="F22" s="26"/>
    </row>
    <row r="23" spans="1:8" ht="24" x14ac:dyDescent="0.2">
      <c r="A23" s="20">
        <f>A21+1</f>
        <v>8</v>
      </c>
      <c r="B23" s="37" t="s">
        <v>31</v>
      </c>
      <c r="C23" s="22" t="s">
        <v>18</v>
      </c>
      <c r="D23" s="22">
        <v>1</v>
      </c>
      <c r="E23" s="25"/>
      <c r="F23" s="26" t="str">
        <f>IF(E23&lt;&gt;"",E23*D23,"")</f>
        <v/>
      </c>
      <c r="H23" s="12"/>
    </row>
    <row r="24" spans="1:8" x14ac:dyDescent="0.2">
      <c r="A24" s="20"/>
      <c r="B24" s="37"/>
      <c r="C24" s="22"/>
      <c r="D24" s="22"/>
      <c r="E24" s="25"/>
      <c r="F24" s="26"/>
    </row>
    <row r="25" spans="1:8" ht="300" x14ac:dyDescent="0.2">
      <c r="A25" s="20">
        <f>A23+1</f>
        <v>9</v>
      </c>
      <c r="B25" s="37" t="s">
        <v>32</v>
      </c>
      <c r="C25" s="22" t="s">
        <v>18</v>
      </c>
      <c r="D25" s="22">
        <v>1</v>
      </c>
      <c r="E25" s="25"/>
      <c r="F25" s="26" t="str">
        <f>IF(E25&lt;&gt;"",E25*D25,"")</f>
        <v/>
      </c>
      <c r="H25" s="12"/>
    </row>
    <row r="26" spans="1:8" x14ac:dyDescent="0.2">
      <c r="A26" s="20"/>
      <c r="B26" s="37"/>
      <c r="C26" s="22"/>
      <c r="D26" s="22"/>
      <c r="E26" s="25"/>
      <c r="F26" s="26"/>
    </row>
    <row r="27" spans="1:8" ht="24" x14ac:dyDescent="0.2">
      <c r="A27" s="20">
        <f>A25+1</f>
        <v>10</v>
      </c>
      <c r="B27" s="37" t="s">
        <v>36</v>
      </c>
      <c r="C27" s="22" t="s">
        <v>18</v>
      </c>
      <c r="D27" s="22">
        <f>D29</f>
        <v>24</v>
      </c>
      <c r="E27" s="25"/>
      <c r="F27" s="26" t="str">
        <f>IF(E27&lt;&gt;"",E27*D27,"")</f>
        <v/>
      </c>
    </row>
    <row r="28" spans="1:8" x14ac:dyDescent="0.2">
      <c r="A28" s="20"/>
      <c r="B28" s="37"/>
      <c r="C28" s="22"/>
      <c r="D28" s="22"/>
      <c r="E28" s="25"/>
      <c r="F28" s="26"/>
    </row>
    <row r="29" spans="1:8" ht="24" x14ac:dyDescent="0.2">
      <c r="A29" s="20">
        <f>A27+1</f>
        <v>11</v>
      </c>
      <c r="B29" s="37" t="s">
        <v>40</v>
      </c>
      <c r="C29" s="22" t="s">
        <v>18</v>
      </c>
      <c r="D29" s="22">
        <f>D15</f>
        <v>24</v>
      </c>
      <c r="E29" s="25"/>
      <c r="F29" s="26" t="str">
        <f>IF(E29&lt;&gt;"",E29*D29,"")</f>
        <v/>
      </c>
    </row>
    <row r="30" spans="1:8" x14ac:dyDescent="0.2">
      <c r="A30" s="20"/>
      <c r="B30" s="37"/>
      <c r="C30" s="22"/>
      <c r="D30" s="22"/>
      <c r="E30" s="25"/>
      <c r="F30" s="26"/>
    </row>
    <row r="31" spans="1:8" x14ac:dyDescent="0.2">
      <c r="A31" s="20">
        <f>A29+1</f>
        <v>12</v>
      </c>
      <c r="B31" s="37" t="s">
        <v>41</v>
      </c>
      <c r="C31" s="22" t="s">
        <v>18</v>
      </c>
      <c r="D31" s="22">
        <f>D29</f>
        <v>24</v>
      </c>
      <c r="E31" s="25"/>
      <c r="F31" s="26" t="str">
        <f>IF(E31&lt;&gt;"",E31*D31,"")</f>
        <v/>
      </c>
    </row>
    <row r="32" spans="1:8" x14ac:dyDescent="0.2">
      <c r="A32" s="20"/>
      <c r="B32" s="37"/>
      <c r="C32" s="22"/>
      <c r="D32" s="22"/>
      <c r="E32" s="25"/>
      <c r="F32" s="26"/>
    </row>
    <row r="33" spans="1:8" x14ac:dyDescent="0.2">
      <c r="A33" s="20">
        <f>A31+1</f>
        <v>13</v>
      </c>
      <c r="B33" s="37" t="s">
        <v>42</v>
      </c>
      <c r="C33" s="22" t="s">
        <v>18</v>
      </c>
      <c r="D33" s="22">
        <f>D31</f>
        <v>24</v>
      </c>
      <c r="E33" s="25"/>
      <c r="F33" s="26" t="str">
        <f>IF(E33&lt;&gt;"",E33*D33,"")</f>
        <v/>
      </c>
    </row>
    <row r="34" spans="1:8" x14ac:dyDescent="0.2">
      <c r="A34" s="20"/>
      <c r="B34" s="37"/>
      <c r="C34" s="22"/>
      <c r="D34" s="22"/>
      <c r="E34" s="25"/>
      <c r="F34" s="26"/>
    </row>
    <row r="35" spans="1:8" x14ac:dyDescent="0.2">
      <c r="A35" s="20">
        <f>A33+1</f>
        <v>14</v>
      </c>
      <c r="B35" s="37" t="s">
        <v>43</v>
      </c>
      <c r="C35" s="22" t="s">
        <v>18</v>
      </c>
      <c r="D35" s="22">
        <f>D19</f>
        <v>5</v>
      </c>
      <c r="E35" s="25"/>
      <c r="F35" s="26" t="str">
        <f>IF(E35&lt;&gt;"",E35*D35,"")</f>
        <v/>
      </c>
    </row>
    <row r="36" spans="1:8" x14ac:dyDescent="0.2">
      <c r="A36" s="20"/>
      <c r="B36" s="37"/>
      <c r="C36" s="22"/>
      <c r="D36" s="22"/>
      <c r="E36" s="25"/>
      <c r="F36" s="26"/>
    </row>
    <row r="37" spans="1:8" x14ac:dyDescent="0.2">
      <c r="A37" s="20">
        <f>A35+1</f>
        <v>15</v>
      </c>
      <c r="B37" s="37" t="s">
        <v>44</v>
      </c>
      <c r="C37" s="22" t="s">
        <v>18</v>
      </c>
      <c r="D37" s="22">
        <v>16</v>
      </c>
      <c r="E37" s="25"/>
      <c r="F37" s="26" t="str">
        <f>IF(E37&lt;&gt;"",E37*D37,"")</f>
        <v/>
      </c>
    </row>
    <row r="38" spans="1:8" x14ac:dyDescent="0.2">
      <c r="A38" s="20"/>
      <c r="B38" s="37"/>
      <c r="C38" s="22"/>
      <c r="D38" s="22"/>
      <c r="E38" s="25"/>
      <c r="F38" s="26"/>
    </row>
    <row r="39" spans="1:8" x14ac:dyDescent="0.2">
      <c r="A39" s="20">
        <f>A37+1</f>
        <v>16</v>
      </c>
      <c r="B39" s="37" t="s">
        <v>45</v>
      </c>
      <c r="C39" s="22" t="s">
        <v>18</v>
      </c>
      <c r="D39" s="22">
        <f>D21</f>
        <v>1</v>
      </c>
      <c r="E39" s="25"/>
      <c r="F39" s="26" t="str">
        <f>IF(E39&lt;&gt;"",E39*D39,"")</f>
        <v/>
      </c>
    </row>
    <row r="40" spans="1:8" x14ac:dyDescent="0.2">
      <c r="A40" s="20"/>
      <c r="B40" s="37"/>
      <c r="C40" s="22"/>
      <c r="D40" s="22"/>
      <c r="E40" s="25"/>
      <c r="F40" s="26"/>
    </row>
    <row r="41" spans="1:8" ht="36" x14ac:dyDescent="0.2">
      <c r="A41" s="20">
        <f>A39+1</f>
        <v>17</v>
      </c>
      <c r="B41" s="37" t="s">
        <v>46</v>
      </c>
      <c r="C41" s="22" t="s">
        <v>47</v>
      </c>
      <c r="D41" s="22">
        <v>1</v>
      </c>
      <c r="E41" s="25"/>
      <c r="F41" s="26" t="str">
        <f>IF(E41&lt;&gt;"",E41*D41,"")</f>
        <v/>
      </c>
    </row>
    <row r="42" spans="1:8" x14ac:dyDescent="0.2">
      <c r="A42" s="20"/>
      <c r="B42" s="37"/>
      <c r="C42" s="22"/>
      <c r="D42" s="22"/>
      <c r="E42" s="25"/>
      <c r="F42" s="26"/>
    </row>
    <row r="43" spans="1:8" ht="24" x14ac:dyDescent="0.2">
      <c r="A43" s="20">
        <f>A41+1</f>
        <v>18</v>
      </c>
      <c r="B43" s="37" t="s">
        <v>48</v>
      </c>
      <c r="C43" s="22" t="s">
        <v>18</v>
      </c>
      <c r="D43" s="22">
        <f>D29</f>
        <v>24</v>
      </c>
      <c r="E43" s="25"/>
      <c r="F43" s="26" t="str">
        <f>IF(E43&lt;&gt;"",E43*D43,"")</f>
        <v/>
      </c>
      <c r="H43" s="12"/>
    </row>
    <row r="44" spans="1:8" x14ac:dyDescent="0.2">
      <c r="A44" s="20"/>
      <c r="B44" s="37"/>
      <c r="C44" s="22"/>
      <c r="D44" s="22"/>
      <c r="E44" s="25"/>
      <c r="F44" s="26"/>
    </row>
    <row r="45" spans="1:8" ht="24" x14ac:dyDescent="0.2">
      <c r="A45" s="20">
        <f>A43+1</f>
        <v>19</v>
      </c>
      <c r="B45" s="37" t="s">
        <v>49</v>
      </c>
      <c r="C45" s="22" t="s">
        <v>18</v>
      </c>
      <c r="D45" s="22">
        <f>D43</f>
        <v>24</v>
      </c>
      <c r="E45" s="25"/>
      <c r="F45" s="26" t="str">
        <f>IF(E45&lt;&gt;"",E45*D45,"")</f>
        <v/>
      </c>
    </row>
    <row r="46" spans="1:8" x14ac:dyDescent="0.2">
      <c r="A46" s="20"/>
      <c r="B46" s="37"/>
      <c r="C46" s="22"/>
      <c r="D46" s="22"/>
      <c r="E46" s="25"/>
      <c r="F46" s="26"/>
    </row>
    <row r="47" spans="1:8" ht="99" x14ac:dyDescent="0.2">
      <c r="A47" s="20">
        <f>A45+1</f>
        <v>20</v>
      </c>
      <c r="B47" s="37" t="s">
        <v>50</v>
      </c>
      <c r="C47" s="22" t="s">
        <v>18</v>
      </c>
      <c r="D47" s="22">
        <v>4</v>
      </c>
      <c r="E47" s="25"/>
      <c r="F47" s="26" t="str">
        <f>IF(E47&lt;&gt;"",E47*D47,"")</f>
        <v/>
      </c>
      <c r="H47" s="12"/>
    </row>
    <row r="48" spans="1:8" x14ac:dyDescent="0.2">
      <c r="A48" s="20"/>
      <c r="B48" s="37"/>
      <c r="C48" s="22"/>
      <c r="D48" s="22"/>
      <c r="E48" s="25"/>
      <c r="F48" s="26"/>
    </row>
    <row r="49" spans="1:8" ht="36" x14ac:dyDescent="0.2">
      <c r="A49" s="20">
        <f>A47+1</f>
        <v>21</v>
      </c>
      <c r="B49" s="37" t="s">
        <v>51</v>
      </c>
      <c r="C49" s="22" t="s">
        <v>38</v>
      </c>
      <c r="D49" s="22">
        <v>1</v>
      </c>
      <c r="E49" s="25"/>
      <c r="F49" s="26" t="str">
        <f>IF(E49&lt;&gt;"",E49*D49,"")</f>
        <v/>
      </c>
      <c r="H49" s="12"/>
    </row>
    <row r="50" spans="1:8" x14ac:dyDescent="0.2">
      <c r="A50" s="20"/>
      <c r="B50" s="37"/>
      <c r="C50" s="22"/>
      <c r="D50" s="22"/>
      <c r="E50" s="25"/>
      <c r="F50" s="26"/>
    </row>
    <row r="51" spans="1:8" ht="36" x14ac:dyDescent="0.2">
      <c r="A51" s="20">
        <f>A49+1</f>
        <v>22</v>
      </c>
      <c r="B51" s="37" t="s">
        <v>52</v>
      </c>
      <c r="C51" s="22" t="s">
        <v>47</v>
      </c>
      <c r="D51" s="22">
        <v>1</v>
      </c>
      <c r="E51" s="25"/>
      <c r="F51" s="26" t="str">
        <f>IF(E51&lt;&gt;"",E51*D51,"")</f>
        <v/>
      </c>
    </row>
    <row r="52" spans="1:8" x14ac:dyDescent="0.2">
      <c r="A52" s="20"/>
      <c r="B52" s="37"/>
      <c r="C52" s="22"/>
      <c r="D52" s="22"/>
      <c r="E52" s="25"/>
      <c r="F52" s="26"/>
    </row>
    <row r="53" spans="1:8" ht="36" x14ac:dyDescent="0.2">
      <c r="A53" s="20">
        <f>A51+1</f>
        <v>23</v>
      </c>
      <c r="B53" s="37" t="s">
        <v>53</v>
      </c>
      <c r="C53" s="22" t="s">
        <v>47</v>
      </c>
      <c r="D53" s="22">
        <v>1</v>
      </c>
      <c r="E53" s="25"/>
      <c r="F53" s="26" t="str">
        <f>IF(E53&lt;&gt;"",E53*D53,"")</f>
        <v/>
      </c>
      <c r="H53" s="12"/>
    </row>
    <row r="54" spans="1:8" x14ac:dyDescent="0.2">
      <c r="A54" s="20"/>
      <c r="B54" s="37"/>
      <c r="C54" s="22"/>
      <c r="D54" s="22"/>
      <c r="E54" s="25"/>
      <c r="F54" s="26"/>
    </row>
    <row r="55" spans="1:8" ht="24" x14ac:dyDescent="0.2">
      <c r="A55" s="20">
        <f>A53+1</f>
        <v>24</v>
      </c>
      <c r="B55" s="37" t="s">
        <v>54</v>
      </c>
      <c r="C55" s="22" t="s">
        <v>55</v>
      </c>
      <c r="D55" s="22">
        <v>100</v>
      </c>
      <c r="E55" s="25"/>
      <c r="F55" s="26" t="str">
        <f>IF(E55&lt;&gt;"",E55*D55,"")</f>
        <v/>
      </c>
      <c r="H55" s="12"/>
    </row>
    <row r="56" spans="1:8" x14ac:dyDescent="0.2">
      <c r="A56" s="20"/>
      <c r="B56" s="37"/>
      <c r="C56" s="22"/>
      <c r="D56" s="22"/>
      <c r="E56" s="25"/>
      <c r="F56" s="26"/>
    </row>
    <row r="57" spans="1:8" ht="24" x14ac:dyDescent="0.2">
      <c r="A57" s="20">
        <f>A55+1</f>
        <v>25</v>
      </c>
      <c r="B57" s="37" t="s">
        <v>56</v>
      </c>
      <c r="C57" s="22" t="s">
        <v>55</v>
      </c>
      <c r="D57" s="22">
        <v>100</v>
      </c>
      <c r="E57" s="25"/>
      <c r="F57" s="26" t="str">
        <f>IF(E57&lt;&gt;"",E57*D57,"")</f>
        <v/>
      </c>
      <c r="H57" s="12"/>
    </row>
    <row r="58" spans="1:8" x14ac:dyDescent="0.2">
      <c r="A58" s="20"/>
      <c r="B58" s="37"/>
      <c r="C58" s="22"/>
      <c r="D58" s="22"/>
      <c r="E58" s="25"/>
      <c r="F58" s="26"/>
    </row>
    <row r="59" spans="1:8" ht="60" x14ac:dyDescent="0.2">
      <c r="A59" s="20">
        <f>A57+1</f>
        <v>26</v>
      </c>
      <c r="B59" s="37" t="s">
        <v>77</v>
      </c>
      <c r="C59" s="22" t="s">
        <v>55</v>
      </c>
      <c r="D59" s="22">
        <v>150</v>
      </c>
      <c r="E59" s="25"/>
      <c r="F59" s="26" t="str">
        <f>IF(E59&lt;&gt;"",E59*D59,"")</f>
        <v/>
      </c>
      <c r="H59" s="12"/>
    </row>
    <row r="60" spans="1:8" x14ac:dyDescent="0.2">
      <c r="A60" s="20"/>
      <c r="B60" s="37"/>
      <c r="C60" s="22"/>
      <c r="D60" s="22"/>
      <c r="E60" s="25"/>
      <c r="F60" s="26"/>
    </row>
    <row r="61" spans="1:8" ht="84" x14ac:dyDescent="0.2">
      <c r="A61" s="20">
        <f>A59+1</f>
        <v>27</v>
      </c>
      <c r="B61" s="37" t="s">
        <v>58</v>
      </c>
      <c r="C61" s="22" t="s">
        <v>55</v>
      </c>
      <c r="D61" s="22">
        <v>150</v>
      </c>
      <c r="E61" s="25"/>
      <c r="F61" s="26" t="str">
        <f>IF(E61&lt;&gt;"",E61*D61,"")</f>
        <v/>
      </c>
      <c r="H61" s="12"/>
    </row>
    <row r="62" spans="1:8" x14ac:dyDescent="0.2">
      <c r="A62" s="20"/>
      <c r="B62" s="37"/>
      <c r="C62" s="22"/>
      <c r="D62" s="22"/>
      <c r="E62" s="25"/>
      <c r="F62" s="26"/>
    </row>
    <row r="63" spans="1:8" ht="60" x14ac:dyDescent="0.2">
      <c r="A63" s="20">
        <f>A61+1</f>
        <v>28</v>
      </c>
      <c r="B63" s="37" t="s">
        <v>59</v>
      </c>
      <c r="C63" s="22" t="s">
        <v>55</v>
      </c>
      <c r="D63" s="22">
        <v>100</v>
      </c>
      <c r="E63" s="25"/>
      <c r="F63" s="26" t="str">
        <f>IF(E63&lt;&gt;"",E63*D63,"")</f>
        <v/>
      </c>
    </row>
    <row r="64" spans="1:8" x14ac:dyDescent="0.2">
      <c r="A64" s="20"/>
      <c r="B64" s="37"/>
      <c r="C64" s="22"/>
      <c r="D64" s="22"/>
      <c r="E64" s="25"/>
      <c r="F64" s="26"/>
    </row>
    <row r="65" spans="1:8" ht="60" x14ac:dyDescent="0.2">
      <c r="A65" s="20">
        <f>A63+1</f>
        <v>29</v>
      </c>
      <c r="B65" s="37" t="s">
        <v>60</v>
      </c>
      <c r="C65" s="22" t="s">
        <v>55</v>
      </c>
      <c r="D65" s="22">
        <v>100</v>
      </c>
      <c r="E65" s="25"/>
      <c r="F65" s="26" t="str">
        <f>IF(E65&lt;&gt;"",E65*D65,"")</f>
        <v/>
      </c>
      <c r="H65" s="12"/>
    </row>
    <row r="66" spans="1:8" x14ac:dyDescent="0.2">
      <c r="A66" s="20"/>
      <c r="B66" s="37"/>
      <c r="C66" s="22"/>
      <c r="D66" s="22"/>
      <c r="E66" s="25"/>
      <c r="F66" s="26"/>
    </row>
    <row r="67" spans="1:8" ht="60" x14ac:dyDescent="0.2">
      <c r="A67" s="20">
        <f>A65+1</f>
        <v>30</v>
      </c>
      <c r="B67" s="37" t="s">
        <v>61</v>
      </c>
      <c r="C67" s="22" t="s">
        <v>55</v>
      </c>
      <c r="D67" s="22">
        <v>200</v>
      </c>
      <c r="E67" s="25"/>
      <c r="F67" s="26" t="str">
        <f>IF(E67&lt;&gt;"",E67*D67,"")</f>
        <v/>
      </c>
    </row>
    <row r="68" spans="1:8" x14ac:dyDescent="0.2">
      <c r="A68" s="20"/>
      <c r="B68" s="37"/>
      <c r="C68" s="22"/>
      <c r="D68" s="22"/>
      <c r="E68" s="25"/>
      <c r="F68" s="26"/>
    </row>
    <row r="69" spans="1:8" x14ac:dyDescent="0.2">
      <c r="A69" s="20">
        <f>A67+1</f>
        <v>31</v>
      </c>
      <c r="B69" s="37" t="s">
        <v>62</v>
      </c>
      <c r="C69" s="22" t="s">
        <v>55</v>
      </c>
      <c r="D69" s="22">
        <v>50</v>
      </c>
      <c r="E69" s="25"/>
      <c r="F69" s="26" t="str">
        <f>IF(E69&lt;&gt;"",E69*D69,"")</f>
        <v/>
      </c>
    </row>
    <row r="70" spans="1:8" x14ac:dyDescent="0.2">
      <c r="A70" s="20"/>
      <c r="B70" s="37"/>
      <c r="C70" s="22"/>
      <c r="D70" s="22"/>
      <c r="E70" s="25"/>
      <c r="F70" s="26"/>
    </row>
    <row r="71" spans="1:8" ht="36" x14ac:dyDescent="0.2">
      <c r="A71" s="20">
        <f>A69+1</f>
        <v>32</v>
      </c>
      <c r="B71" s="37" t="s">
        <v>63</v>
      </c>
      <c r="C71" s="22" t="s">
        <v>55</v>
      </c>
      <c r="D71" s="22">
        <v>100</v>
      </c>
      <c r="E71" s="25"/>
      <c r="F71" s="26" t="str">
        <f>IF(E71&lt;&gt;"",E71*D71,"")</f>
        <v/>
      </c>
    </row>
    <row r="72" spans="1:8" x14ac:dyDescent="0.2">
      <c r="A72" s="20"/>
      <c r="B72" s="37"/>
      <c r="C72" s="22"/>
      <c r="D72" s="22"/>
      <c r="E72" s="25"/>
      <c r="F72" s="26"/>
    </row>
    <row r="73" spans="1:8" ht="24" x14ac:dyDescent="0.2">
      <c r="A73" s="20">
        <f>A71+1</f>
        <v>33</v>
      </c>
      <c r="B73" s="37" t="s">
        <v>64</v>
      </c>
      <c r="C73" s="22" t="s">
        <v>18</v>
      </c>
      <c r="D73" s="22">
        <v>20</v>
      </c>
      <c r="E73" s="25"/>
      <c r="F73" s="26" t="str">
        <f>IF(E73&lt;&gt;"",E73*D73,"")</f>
        <v/>
      </c>
    </row>
    <row r="74" spans="1:8" x14ac:dyDescent="0.2">
      <c r="A74" s="20"/>
      <c r="B74" s="37"/>
      <c r="C74" s="22"/>
      <c r="D74" s="22"/>
      <c r="E74" s="25"/>
      <c r="F74" s="26"/>
    </row>
    <row r="75" spans="1:8" x14ac:dyDescent="0.2">
      <c r="A75" s="20">
        <f>A73+1</f>
        <v>34</v>
      </c>
      <c r="B75" s="37" t="s">
        <v>65</v>
      </c>
      <c r="C75" s="22" t="s">
        <v>55</v>
      </c>
      <c r="D75" s="22">
        <v>450</v>
      </c>
      <c r="E75" s="25"/>
      <c r="F75" s="26" t="str">
        <f>IF(E75&lt;&gt;"",E75*D75,"")</f>
        <v/>
      </c>
    </row>
    <row r="76" spans="1:8" x14ac:dyDescent="0.2">
      <c r="A76" s="20"/>
      <c r="B76" s="37"/>
      <c r="C76" s="22"/>
      <c r="D76" s="22"/>
      <c r="E76" s="25"/>
      <c r="F76" s="26"/>
    </row>
    <row r="77" spans="1:8" ht="36" x14ac:dyDescent="0.2">
      <c r="A77" s="20">
        <f>A75+1</f>
        <v>35</v>
      </c>
      <c r="B77" s="37" t="s">
        <v>67</v>
      </c>
      <c r="C77" s="22" t="s">
        <v>38</v>
      </c>
      <c r="D77" s="22">
        <v>1</v>
      </c>
      <c r="E77" s="25"/>
      <c r="F77" s="26" t="str">
        <f>IF(E77&lt;&gt;"",E77*D77,"")</f>
        <v/>
      </c>
      <c r="H77" s="12"/>
    </row>
    <row r="78" spans="1:8" x14ac:dyDescent="0.2">
      <c r="A78" s="20"/>
      <c r="B78" s="37"/>
      <c r="C78" s="22"/>
      <c r="D78" s="22"/>
      <c r="E78" s="25"/>
      <c r="F78" s="26"/>
    </row>
    <row r="79" spans="1:8" ht="60" x14ac:dyDescent="0.2">
      <c r="A79" s="20">
        <f>A77+1</f>
        <v>36</v>
      </c>
      <c r="B79" s="37" t="s">
        <v>68</v>
      </c>
      <c r="C79" s="22" t="s">
        <v>47</v>
      </c>
      <c r="D79" s="22">
        <v>1</v>
      </c>
      <c r="E79" s="25"/>
      <c r="F79" s="26" t="str">
        <f>IF(E79&lt;&gt;"",E79*D79,"")</f>
        <v/>
      </c>
    </row>
    <row r="80" spans="1:8" x14ac:dyDescent="0.2">
      <c r="A80" s="20"/>
      <c r="B80" s="37"/>
      <c r="C80" s="22"/>
      <c r="D80" s="22"/>
      <c r="E80" s="25"/>
      <c r="F80" s="26"/>
    </row>
    <row r="81" spans="1:8" ht="60" x14ac:dyDescent="0.2">
      <c r="A81" s="20">
        <f>A79+1</f>
        <v>37</v>
      </c>
      <c r="B81" s="37" t="s">
        <v>69</v>
      </c>
      <c r="C81" s="22" t="s">
        <v>55</v>
      </c>
      <c r="D81" s="22">
        <v>300</v>
      </c>
      <c r="E81" s="25"/>
      <c r="F81" s="26" t="str">
        <f>IF(E81&lt;&gt;"",E81*D81,"")</f>
        <v/>
      </c>
      <c r="H81" s="12"/>
    </row>
    <row r="82" spans="1:8" x14ac:dyDescent="0.2">
      <c r="A82" s="20"/>
      <c r="B82" s="37"/>
      <c r="C82" s="22"/>
      <c r="D82" s="22"/>
      <c r="E82" s="25"/>
      <c r="F82" s="26"/>
    </row>
    <row r="83" spans="1:8" ht="72" x14ac:dyDescent="0.2">
      <c r="A83" s="20">
        <f>A81+1</f>
        <v>38</v>
      </c>
      <c r="B83" s="37" t="s">
        <v>70</v>
      </c>
      <c r="C83" s="22" t="s">
        <v>55</v>
      </c>
      <c r="D83" s="22">
        <v>200</v>
      </c>
      <c r="E83" s="25"/>
      <c r="F83" s="26" t="str">
        <f>IF(E83&lt;&gt;"",E83*D83,"")</f>
        <v/>
      </c>
      <c r="H83" s="12"/>
    </row>
    <row r="84" spans="1:8" x14ac:dyDescent="0.2">
      <c r="A84" s="20"/>
      <c r="B84" s="37"/>
      <c r="C84" s="22"/>
      <c r="D84" s="22"/>
      <c r="E84" s="25"/>
      <c r="F84" s="26"/>
    </row>
    <row r="85" spans="1:8" ht="36" x14ac:dyDescent="0.2">
      <c r="A85" s="20">
        <f>A83+1</f>
        <v>39</v>
      </c>
      <c r="B85" s="37" t="s">
        <v>71</v>
      </c>
      <c r="C85" s="22" t="s">
        <v>55</v>
      </c>
      <c r="D85" s="22">
        <v>100</v>
      </c>
      <c r="E85" s="25"/>
      <c r="F85" s="26" t="str">
        <f>IF(E85&lt;&gt;"",E85*D85,"")</f>
        <v/>
      </c>
    </row>
    <row r="86" spans="1:8" x14ac:dyDescent="0.2">
      <c r="A86" s="20"/>
      <c r="B86" s="37"/>
      <c r="C86" s="22"/>
      <c r="D86" s="22"/>
      <c r="E86" s="23"/>
      <c r="F86" s="24"/>
    </row>
    <row r="87" spans="1:8" ht="15.75" x14ac:dyDescent="0.2">
      <c r="A87" s="6" t="str">
        <f>A7&amp;":"</f>
        <v>1. DOJAVA POŽARA:</v>
      </c>
      <c r="B87" s="6"/>
      <c r="C87" s="6"/>
      <c r="D87" s="6"/>
      <c r="E87" s="6"/>
      <c r="F87" s="53" t="str">
        <f>IF(SUM(F9:F86)&lt;&gt;0,SUM(F9:F86),"")</f>
        <v/>
      </c>
    </row>
    <row r="88" spans="1:8" x14ac:dyDescent="0.2">
      <c r="A88" s="39"/>
      <c r="B88" s="40"/>
      <c r="C88" s="41"/>
      <c r="D88" s="41"/>
      <c r="E88" s="42"/>
      <c r="F88" s="43"/>
    </row>
    <row r="89" spans="1:8" x14ac:dyDescent="0.2">
      <c r="A89" s="44"/>
      <c r="B89" s="45"/>
      <c r="C89" s="46"/>
      <c r="D89" s="46"/>
      <c r="E89" s="47"/>
      <c r="F89" s="48"/>
    </row>
    <row r="90" spans="1:8" ht="15.75" x14ac:dyDescent="0.2">
      <c r="A90" s="6" t="s">
        <v>75</v>
      </c>
      <c r="B90" s="6"/>
      <c r="C90" s="6"/>
      <c r="D90" s="6"/>
      <c r="E90" s="6"/>
      <c r="F90" s="50" t="str">
        <f>F87</f>
        <v/>
      </c>
    </row>
  </sheetData>
  <mergeCells count="13">
    <mergeCell ref="A5:F5"/>
    <mergeCell ref="A7:F7"/>
    <mergeCell ref="A87:E87"/>
    <mergeCell ref="A90:E90"/>
    <mergeCell ref="A1:B4"/>
    <mergeCell ref="C1:D1"/>
    <mergeCell ref="E1:F1"/>
    <mergeCell ref="C2:D2"/>
    <mergeCell ref="E2:F2"/>
    <mergeCell ref="C3:D3"/>
    <mergeCell ref="E3:F3"/>
    <mergeCell ref="C4:D4"/>
    <mergeCell ref="E4:F4"/>
  </mergeCells>
  <printOptions horizontalCentered="1"/>
  <pageMargins left="0.66805555555555596" right="0.17708333333333301" top="0.62152777777777801" bottom="0.78958333333333297" header="0.511811023622047" footer="0.50972222222222197"/>
  <pageSetup paperSize="9" orientation="portrait" horizontalDpi="300" verticalDpi="300" r:id="rId1"/>
  <headerFooter>
    <oddFooter>&amp;R&amp;P</oddFooter>
  </headerFooter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XFD13"/>
  <sheetViews>
    <sheetView showGridLines="0" view="pageBreakPreview" zoomScaleNormal="100" workbookViewId="0">
      <selection activeCell="F13" sqref="F13"/>
    </sheetView>
  </sheetViews>
  <sheetFormatPr defaultColWidth="9.28515625" defaultRowHeight="12.75" customHeight="1" x14ac:dyDescent="0.2"/>
  <cols>
    <col min="1" max="1" width="5.7109375" style="11" customWidth="1"/>
    <col min="2" max="2" width="43.42578125" style="11" customWidth="1"/>
    <col min="3" max="3" width="5.85546875" style="11" customWidth="1"/>
    <col min="4" max="4" width="4.85546875" style="11" customWidth="1"/>
    <col min="5" max="5" width="13.5703125" style="11" customWidth="1"/>
    <col min="6" max="6" width="16" style="11" customWidth="1"/>
    <col min="7" max="7" width="9.28515625" style="11"/>
    <col min="8" max="8" width="51.5703125" style="11" customWidth="1"/>
    <col min="9" max="1018" width="9.28515625" style="11"/>
    <col min="1019" max="1021" width="11.5703125" style="11" customWidth="1"/>
    <col min="1022" max="1023" width="11.5703125" customWidth="1"/>
    <col min="16384" max="16384" width="11.5703125" customWidth="1"/>
  </cols>
  <sheetData>
    <row r="1" spans="1:1024 16384:16384" s="12" customFormat="1" ht="27.75" customHeight="1" x14ac:dyDescent="0.2">
      <c r="A1" s="10" t="s">
        <v>0</v>
      </c>
      <c r="B1" s="10"/>
      <c r="C1" s="9" t="s">
        <v>1</v>
      </c>
      <c r="D1" s="9"/>
      <c r="E1" s="9" t="s">
        <v>2</v>
      </c>
      <c r="F1" s="9"/>
      <c r="H1" s="13"/>
      <c r="AME1" s="11"/>
      <c r="AMF1" s="11"/>
      <c r="AMG1" s="11"/>
      <c r="AMJ1"/>
      <c r="XFD1"/>
    </row>
    <row r="2" spans="1:1024 16384:16384" s="12" customFormat="1" ht="27.75" customHeight="1" x14ac:dyDescent="0.2">
      <c r="A2" s="10"/>
      <c r="B2" s="10"/>
      <c r="C2" s="9" t="s">
        <v>3</v>
      </c>
      <c r="D2" s="9"/>
      <c r="E2" s="9" t="s">
        <v>4</v>
      </c>
      <c r="F2" s="9"/>
      <c r="AME2" s="11"/>
      <c r="AMF2" s="11"/>
      <c r="AMG2" s="11"/>
      <c r="AMJ2"/>
      <c r="XFD2"/>
    </row>
    <row r="3" spans="1:1024 16384:16384" s="12" customFormat="1" ht="12.75" customHeight="1" x14ac:dyDescent="0.2">
      <c r="A3" s="10"/>
      <c r="B3" s="10"/>
      <c r="C3" s="9" t="s">
        <v>5</v>
      </c>
      <c r="D3" s="9"/>
      <c r="E3" s="9" t="s">
        <v>6</v>
      </c>
      <c r="F3" s="9"/>
      <c r="AME3" s="11"/>
      <c r="AMF3" s="11"/>
      <c r="AMG3" s="11"/>
      <c r="AMJ3"/>
      <c r="XFD3"/>
    </row>
    <row r="4" spans="1:1024 16384:16384" ht="12.75" customHeight="1" x14ac:dyDescent="0.2">
      <c r="A4" s="10"/>
      <c r="B4" s="10"/>
      <c r="C4" s="9" t="s">
        <v>7</v>
      </c>
      <c r="D4" s="9"/>
      <c r="E4" s="9" t="s">
        <v>8</v>
      </c>
      <c r="F4" s="9"/>
    </row>
    <row r="5" spans="1:1024 16384:16384" ht="18.75" x14ac:dyDescent="0.2">
      <c r="A5" s="8" t="s">
        <v>78</v>
      </c>
      <c r="B5" s="8"/>
      <c r="C5" s="8"/>
      <c r="D5" s="8"/>
      <c r="E5" s="8"/>
      <c r="F5" s="8"/>
    </row>
    <row r="6" spans="1:1024 16384:16384" x14ac:dyDescent="0.2">
      <c r="A6" s="4" t="str">
        <f>'Specifikacija - Etapa 1'!A112</f>
        <v>Etapa – 1: Vatrodojavna centrala i 2. Kat</v>
      </c>
      <c r="B6" s="4"/>
      <c r="C6" s="54"/>
      <c r="D6" s="54"/>
      <c r="E6" s="54"/>
      <c r="F6" s="55" t="str">
        <f>'Specifikacija - Etapa 1'!F112</f>
        <v/>
      </c>
    </row>
    <row r="7" spans="1:1024 16384:16384" x14ac:dyDescent="0.2">
      <c r="A7" s="4" t="str">
        <f>'Specifikacija - Etapa 2'!A90</f>
        <v>Etapa – 2: Podrum</v>
      </c>
      <c r="B7" s="4"/>
      <c r="C7" s="54"/>
      <c r="D7" s="54"/>
      <c r="E7" s="54"/>
      <c r="F7" s="55" t="str">
        <f>'Specifikacija - Etapa 2'!F90</f>
        <v/>
      </c>
    </row>
    <row r="8" spans="1:1024 16384:16384" x14ac:dyDescent="0.2">
      <c r="A8" s="4" t="str">
        <f>'Specifikacija - Etapa 3'!A90</f>
        <v>Etapa – 3: 1. Kat</v>
      </c>
      <c r="B8" s="4"/>
      <c r="C8" s="54"/>
      <c r="D8" s="54"/>
      <c r="E8" s="54"/>
      <c r="F8" s="55" t="str">
        <f>'Specifikacija - Etapa 3'!F90</f>
        <v/>
      </c>
    </row>
    <row r="9" spans="1:1024 16384:16384" x14ac:dyDescent="0.2">
      <c r="A9" s="4" t="str">
        <f>'Specifikacija - Etapa 4'!A90</f>
        <v>Etapa – 4: Prizemlje</v>
      </c>
      <c r="B9" s="4"/>
      <c r="C9" s="54"/>
      <c r="D9" s="54"/>
      <c r="E9" s="54"/>
      <c r="F9" s="55" t="str">
        <f>'Specifikacija - Etapa 4'!F90</f>
        <v/>
      </c>
    </row>
    <row r="10" spans="1:1024 16384:16384" ht="33.6" customHeight="1" x14ac:dyDescent="0.2">
      <c r="A10" s="4" t="s">
        <v>79</v>
      </c>
      <c r="B10" s="4"/>
      <c r="C10" s="54"/>
      <c r="D10" s="54"/>
      <c r="E10" s="54"/>
      <c r="F10" s="55"/>
    </row>
    <row r="11" spans="1:1024 16384:16384" s="56" customFormat="1" x14ac:dyDescent="0.2">
      <c r="C11" s="3" t="s">
        <v>80</v>
      </c>
      <c r="D11" s="3"/>
      <c r="E11" s="3"/>
      <c r="F11" s="55" t="str">
        <f>IF(SUM(F6:F9)&lt;&gt;0,SUM(F6:F9),"")</f>
        <v/>
      </c>
      <c r="H11" s="57"/>
      <c r="AMH11" s="58"/>
      <c r="AMI11" s="58"/>
      <c r="AMJ11"/>
      <c r="XFD11"/>
    </row>
    <row r="12" spans="1:1024 16384:16384" s="56" customFormat="1" x14ac:dyDescent="0.2">
      <c r="C12" s="2" t="s">
        <v>81</v>
      </c>
      <c r="D12" s="2"/>
      <c r="E12" s="2"/>
      <c r="F12" s="55" t="str">
        <f>IF(F11 = "","",F11*0.25)</f>
        <v/>
      </c>
      <c r="H12" s="57"/>
      <c r="AMH12" s="58"/>
      <c r="AMI12" s="58"/>
      <c r="AMJ12"/>
      <c r="XFD12"/>
    </row>
    <row r="13" spans="1:1024 16384:16384" x14ac:dyDescent="0.2">
      <c r="A13" s="56"/>
      <c r="B13" s="56"/>
      <c r="C13" s="1" t="s">
        <v>82</v>
      </c>
      <c r="D13" s="1"/>
      <c r="E13" s="1"/>
      <c r="F13" s="55" t="str">
        <f>IF(F11="","",F11*1.25)</f>
        <v/>
      </c>
      <c r="H13" s="57"/>
    </row>
  </sheetData>
  <mergeCells count="18">
    <mergeCell ref="A10:B10"/>
    <mergeCell ref="C11:E11"/>
    <mergeCell ref="C12:E12"/>
    <mergeCell ref="C13:E13"/>
    <mergeCell ref="A5:F5"/>
    <mergeCell ref="A6:B6"/>
    <mergeCell ref="A7:B7"/>
    <mergeCell ref="A8:B8"/>
    <mergeCell ref="A9:B9"/>
    <mergeCell ref="A1:B4"/>
    <mergeCell ref="C1:D1"/>
    <mergeCell ref="E1:F1"/>
    <mergeCell ref="C2:D2"/>
    <mergeCell ref="E2:F2"/>
    <mergeCell ref="C3:D3"/>
    <mergeCell ref="E3:F3"/>
    <mergeCell ref="C4:D4"/>
    <mergeCell ref="E4:F4"/>
  </mergeCells>
  <printOptions horizontalCentered="1"/>
  <pageMargins left="0.66805555555555596" right="0.17708333333333301" top="0.62152777777777801" bottom="0.78958333333333297" header="0.511811023622047" footer="0.50972222222222197"/>
  <pageSetup paperSize="9" orientation="portrait" horizontalDpi="300" verticalDpi="300" r:id="rId1"/>
  <headerFooter>
    <oddFooter>&amp;R&amp;P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1725</TotalTime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5</vt:i4>
      </vt:variant>
      <vt:variant>
        <vt:lpstr>Named Ranges</vt:lpstr>
      </vt:variant>
      <vt:variant>
        <vt:i4>10</vt:i4>
      </vt:variant>
    </vt:vector>
  </HeadingPairs>
  <TitlesOfParts>
    <vt:vector size="15" baseType="lpstr">
      <vt:lpstr>Specifikacija - Etapa 1</vt:lpstr>
      <vt:lpstr>Specifikacija - Etapa 2</vt:lpstr>
      <vt:lpstr>Specifikacija - Etapa 3</vt:lpstr>
      <vt:lpstr>Specifikacija - Etapa 4</vt:lpstr>
      <vt:lpstr>Rekapitulacija</vt:lpstr>
      <vt:lpstr>Rekapitulacija!Print_Area</vt:lpstr>
      <vt:lpstr>'Specifikacija - Etapa 1'!Print_Area</vt:lpstr>
      <vt:lpstr>'Specifikacija - Etapa 2'!Print_Area</vt:lpstr>
      <vt:lpstr>'Specifikacija - Etapa 3'!Print_Area</vt:lpstr>
      <vt:lpstr>'Specifikacija - Etapa 4'!Print_Area</vt:lpstr>
      <vt:lpstr>Rekapitulacija!Print_Titles</vt:lpstr>
      <vt:lpstr>'Specifikacija - Etapa 1'!Print_Titles</vt:lpstr>
      <vt:lpstr>'Specifikacija - Etapa 2'!Print_Titles</vt:lpstr>
      <vt:lpstr>'Specifikacija - Etapa 3'!Print_Titles</vt:lpstr>
      <vt:lpstr>'Specifikacija - Etapa 4'!Print_Titles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Korisnik</dc:creator>
  <dc:description/>
  <cp:lastModifiedBy>Martina Švegovec</cp:lastModifiedBy>
  <cp:revision>620</cp:revision>
  <dcterms:created xsi:type="dcterms:W3CDTF">2019-09-30T21:06:02Z</dcterms:created>
  <dcterms:modified xsi:type="dcterms:W3CDTF">2025-08-26T11:28:57Z</dcterms:modified>
  <dc:language>hr-HR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1033-11.2.0.8333</vt:lpwstr>
  </property>
</Properties>
</file>